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45" tabRatio="780" activeTab="12"/>
  </bookViews>
  <sheets>
    <sheet name="01_2017" sheetId="21" r:id="rId1"/>
    <sheet name="02_2017" sheetId="5" r:id="rId2"/>
    <sheet name="03_2017" sheetId="6" r:id="rId3"/>
    <sheet name="04_2017" sheetId="7" r:id="rId4"/>
    <sheet name="05_2017" sheetId="8" r:id="rId5"/>
    <sheet name="06_2017" sheetId="9" r:id="rId6"/>
    <sheet name="07_2017" sheetId="10" r:id="rId7"/>
    <sheet name="08_2017" sheetId="11" r:id="rId8"/>
    <sheet name="09_2017" sheetId="22" r:id="rId9"/>
    <sheet name="10_2017" sheetId="12" r:id="rId10"/>
    <sheet name="11_2017" sheetId="13" r:id="rId11"/>
    <sheet name="12_2017" sheetId="14" r:id="rId12"/>
    <sheet name="Anual 2017" sheetId="23" r:id="rId13"/>
  </sheets>
  <definedNames>
    <definedName name="DadosExternos_1" localSheetId="0" hidden="1">'01_2017'!$A$1:$D$40</definedName>
    <definedName name="DadosExternos_1" localSheetId="1" hidden="1">'02_2017'!$A$1:$D$37</definedName>
    <definedName name="DadosExternos_1" localSheetId="2" hidden="1">'03_2017'!$A$1:$D$40</definedName>
    <definedName name="DadosExternos_1" localSheetId="3" hidden="1">'04_2017'!$A$1:$D$39</definedName>
    <definedName name="DadosExternos_1" localSheetId="4" hidden="1">'05_2017'!$A$1:$D$40</definedName>
    <definedName name="DadosExternos_1" localSheetId="5" hidden="1">'06_2017'!$A$1:$D$39</definedName>
    <definedName name="DadosExternos_1" localSheetId="6" hidden="1">'07_2017'!$A$1:$D$40</definedName>
    <definedName name="DadosExternos_1" localSheetId="7" hidden="1">'08_2017'!$A$1:$D$40</definedName>
    <definedName name="DadosExternos_1" localSheetId="8" hidden="1">'09_2017'!$A$1:$D$40</definedName>
    <definedName name="DadosExternos_1" localSheetId="9" hidden="1">'10_2017'!$A$1:$D$40</definedName>
    <definedName name="DadosExternos_1" localSheetId="10" hidden="1">'11_2017'!$A$1:$D$39</definedName>
    <definedName name="DadosExternos_1" localSheetId="11" hidden="1">'12_2017'!$A$1:$D$40</definedName>
    <definedName name="DadosExternos_1" localSheetId="12" hidden="1">'Anual 2017'!$A$1:$D$21</definedName>
  </definedNames>
  <calcPr calcId="144525"/>
</workbook>
</file>

<file path=xl/calcChain.xml><?xml version="1.0" encoding="utf-8"?>
<calcChain xmlns="http://schemas.openxmlformats.org/spreadsheetml/2006/main">
  <c r="B41" i="22" l="1"/>
  <c r="D41" i="21"/>
  <c r="B24" i="23" l="1"/>
  <c r="B23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42" i="8"/>
  <c r="B42" i="6"/>
  <c r="B41" i="5"/>
  <c r="B40" i="5"/>
  <c r="B39" i="5"/>
  <c r="B42" i="22"/>
  <c r="B42" i="21"/>
  <c r="B43" i="21"/>
  <c r="B44" i="21"/>
  <c r="B44" i="22"/>
  <c r="B43" i="22"/>
  <c r="B42" i="14" l="1"/>
  <c r="B42" i="13"/>
  <c r="B44" i="14"/>
  <c r="B43" i="14"/>
  <c r="B43" i="13"/>
  <c r="B41" i="13"/>
  <c r="B44" i="12"/>
  <c r="B43" i="12"/>
  <c r="B42" i="12"/>
  <c r="B44" i="11"/>
  <c r="B43" i="11"/>
  <c r="B42" i="11"/>
  <c r="B44" i="10"/>
  <c r="B43" i="10"/>
  <c r="B42" i="10"/>
  <c r="B43" i="9"/>
  <c r="B42" i="9"/>
  <c r="B41" i="9"/>
  <c r="B44" i="8"/>
  <c r="B43" i="8"/>
  <c r="B43" i="7"/>
  <c r="B42" i="7"/>
  <c r="B41" i="7"/>
  <c r="B44" i="6"/>
  <c r="B43" i="6"/>
  <c r="B25" i="23" l="1"/>
</calcChain>
</file>

<file path=xl/connections.xml><?xml version="1.0" encoding="utf-8"?>
<connections xmlns="http://schemas.openxmlformats.org/spreadsheetml/2006/main">
  <connection id="1" keepAlive="1" name="Consulta - Ufersa_Apr_2017(Monthly_Report)" description="Conexão com a consulta 'Ufersa_Apr_2017(Monthly_Report)' na pasta de trabalho." type="5" refreshedVersion="6" background="1" saveData="1">
    <dbPr connection="Provider=Microsoft.Mashup.OleDb.1;Data Source=$Workbook$;Location=Ufersa_Apr_2017(Monthly_Report);Extended Properties=&quot;&quot;" command="SELECT * FROM [Ufersa_Apr_2017(Monthly_Report)]"/>
  </connection>
  <connection id="2" keepAlive="1" name="Consulta - Ufersa_Aug_2017(Monthly_Report)" description="Conexão com a consulta 'Ufersa_Aug_2017(Monthly_Report)' na pasta de trabalho." type="5" refreshedVersion="6" background="1" saveData="1">
    <dbPr connection="Provider=Microsoft.Mashup.OleDb.1;Data Source=$Workbook$;Location=Ufersa_Aug_2017(Monthly_Report);Extended Properties=&quot;&quot;" command="SELECT * FROM [Ufersa_Aug_2017(Monthly_Report)]"/>
  </connection>
  <connection id="3" keepAlive="1" name="Consulta - Ufersa_Aug_2017(Monthly_Report) (2)" description="Conexão com a consulta 'Ufersa_Aug_2017(Monthly_Report) (2)' na pasta de trabalho." type="5" refreshedVersion="6" background="1" saveData="1">
    <dbPr connection="Provider=Microsoft.Mashup.OleDb.1;Data Source=$Workbook$;Location=Ufersa_Aug_2017(Monthly_Report) (2);Extended Properties=&quot;&quot;" command="SELECT * FROM [Ufersa_Aug_2017(Monthly_Report) (2)]"/>
  </connection>
  <connection id="4" keepAlive="1" name="Consulta - Ufersa_Dec_2017(Monthly_Report)" description="Conexão com a consulta 'Ufersa_Dec_2017(Monthly_Report)' na pasta de trabalho." type="5" refreshedVersion="6" background="1" saveData="1">
    <dbPr connection="Provider=Microsoft.Mashup.OleDb.1;Data Source=$Workbook$;Location=Ufersa_Dec_2017(Monthly_Report);Extended Properties=&quot;&quot;" command="SELECT * FROM [Ufersa_Dec_2017(Monthly_Report)]"/>
  </connection>
  <connection id="5" keepAlive="1" name="Consulta - Ufersa_Feb_2017(Monthly_Report)" description="Conexão com a consulta 'Ufersa_Feb_2017(Monthly_Report)' na pasta de trabalho." type="5" refreshedVersion="6" background="1" saveData="1">
    <dbPr connection="Provider=Microsoft.Mashup.OleDb.1;Data Source=$Workbook$;Location=Ufersa_Feb_2017(Monthly_Report);Extended Properties=&quot;&quot;" command="SELECT * FROM [Ufersa_Feb_2017(Monthly_Report)]"/>
  </connection>
  <connection id="6" keepAlive="1" name="Consulta - Ufersa_Feb_2017(Monthly_Report) (2)" description="Conexão com a consulta 'Ufersa_Feb_2017(Monthly_Report) (2)' na pasta de trabalho." type="5" refreshedVersion="6" background="1">
    <dbPr connection="Provider=Microsoft.Mashup.OleDb.1;Data Source=$Workbook$;Location=Ufersa_Feb_2017(Monthly_Report) (2);Extended Properties=&quot;&quot;" command="SELECT * FROM [Ufersa_Feb_2017(Monthly_Report) (2)]"/>
  </connection>
  <connection id="7" keepAlive="1" name="Consulta - Ufersa_Jan_2017(Monthly_Report) (1)" description="Conexão com a consulta 'Ufersa_Jan_2017(Monthly_Report) (1)' na pasta de trabalho." type="5" refreshedVersion="6" background="1" saveData="1">
    <dbPr connection="Provider=Microsoft.Mashup.OleDb.1;Data Source=$Workbook$;Location=Ufersa_Jan_2017(Monthly_Report) (1);Extended Properties=&quot;&quot;" command="SELECT * FROM [Ufersa_Jan_2017(Monthly_Report) (1)]"/>
  </connection>
  <connection id="8" keepAlive="1" name="Consulta - Ufersa_Jul_2017(Monthly_Report)" description="Conexão com a consulta 'Ufersa_Jul_2017(Monthly_Report)' na pasta de trabalho." type="5" refreshedVersion="6" background="1" saveData="1">
    <dbPr connection="Provider=Microsoft.Mashup.OleDb.1;Data Source=$Workbook$;Location=Ufersa_Jul_2017(Monthly_Report);Extended Properties=&quot;&quot;" command="SELECT * FROM [Ufersa_Jul_2017(Monthly_Report)]"/>
  </connection>
  <connection id="9" keepAlive="1" name="Consulta - Ufersa_Jun_2017(Monthly_Report)" description="Conexão com a consulta 'Ufersa_Jun_2017(Monthly_Report)' na pasta de trabalho." type="5" refreshedVersion="6" background="1" saveData="1">
    <dbPr connection="Provider=Microsoft.Mashup.OleDb.1;Data Source=$Workbook$;Location=Ufersa_Jun_2017(Monthly_Report);Extended Properties=&quot;&quot;" command="SELECT * FROM [Ufersa_Jun_2017(Monthly_Report)]"/>
  </connection>
  <connection id="10" keepAlive="1" name="Consulta - Ufersa_Mar_2017(Monthly_Report)" description="Conexão com a consulta 'Ufersa_Mar_2017(Monthly_Report)' na pasta de trabalho." type="5" refreshedVersion="6" background="1" saveData="1">
    <dbPr connection="Provider=Microsoft.Mashup.OleDb.1;Data Source=$Workbook$;Location=Ufersa_Mar_2017(Monthly_Report);Extended Properties=&quot;&quot;" command="SELECT * FROM [Ufersa_Mar_2017(Monthly_Report)]"/>
  </connection>
  <connection id="11" keepAlive="1" name="Consulta - Ufersa_May_2017(Monthly_Report)" description="Conexão com a consulta 'Ufersa_May_2017(Monthly_Report)' na pasta de trabalho." type="5" refreshedVersion="6" background="1" saveData="1">
    <dbPr connection="Provider=Microsoft.Mashup.OleDb.1;Data Source=$Workbook$;Location=Ufersa_May_2017(Monthly_Report);Extended Properties=&quot;&quot;" command="SELECT * FROM [Ufersa_May_2017(Monthly_Report)]"/>
  </connection>
  <connection id="12" keepAlive="1" name="Consulta - Ufersa_Nov_2017(Monthly_Report)" description="Conexão com a consulta 'Ufersa_Nov_2017(Monthly_Report)' na pasta de trabalho." type="5" refreshedVersion="6" background="1" saveData="1">
    <dbPr connection="Provider=Microsoft.Mashup.OleDb.1;Data Source=$Workbook$;Location=Ufersa_Nov_2017(Monthly_Report);Extended Properties=&quot;&quot;" command="SELECT * FROM [Ufersa_Nov_2017(Monthly_Report)]"/>
  </connection>
  <connection id="13" keepAlive="1" name="Consulta - Ufersa_Oct_2017(Monthly_Report)" description="Conexão com a consulta 'Ufersa_Oct_2017(Monthly_Report)' na pasta de trabalho." type="5" refreshedVersion="6" background="1" saveData="1">
    <dbPr connection="Provider=Microsoft.Mashup.OleDb.1;Data Source=$Workbook$;Location=Ufersa_Oct_2017(Monthly_Report);Extended Properties=&quot;&quot;" command="SELECT * FROM [Ufersa_Oct_2017(Monthly_Report)]"/>
  </connection>
  <connection id="14" keepAlive="1" name="Consulta - Usina Ufersa_2017" description="Conexão com a consulta 'Usina Ufersa_2017' na pasta de trabalho." type="5" refreshedVersion="6" background="1" saveData="1">
    <dbPr connection="Provider=Microsoft.Mashup.OleDb.1;Data Source=$Workbook$;Location=Usina Ufersa_2017;Extended Properties=&quot;&quot;" command="SELECT * FROM [Usina Ufersa_2017]"/>
  </connection>
</connections>
</file>

<file path=xl/sharedStrings.xml><?xml version="1.0" encoding="utf-8"?>
<sst xmlns="http://schemas.openxmlformats.org/spreadsheetml/2006/main" count="1254" uniqueCount="63">
  <si>
    <t>Monthly Report</t>
  </si>
  <si>
    <t>Project Overview</t>
  </si>
  <si>
    <t>Site Name:</t>
  </si>
  <si>
    <t>Ufersa</t>
  </si>
  <si>
    <t>Monthly Energy:</t>
  </si>
  <si>
    <t>System Size:</t>
  </si>
  <si>
    <t>150kWp</t>
  </si>
  <si>
    <t>Total Energy:</t>
  </si>
  <si>
    <t>Time:</t>
  </si>
  <si>
    <t>Summary</t>
  </si>
  <si>
    <t>Time</t>
  </si>
  <si>
    <t>Energy(kWh)</t>
  </si>
  <si>
    <t>20976.00kWh</t>
  </si>
  <si>
    <t>Jan,2017</t>
  </si>
  <si>
    <t>Yearly Report</t>
  </si>
  <si>
    <t>Máxima</t>
  </si>
  <si>
    <t>Mínima</t>
  </si>
  <si>
    <t>Média</t>
  </si>
  <si>
    <t>Column1</t>
  </si>
  <si>
    <t>Column2</t>
  </si>
  <si>
    <t>Column3</t>
  </si>
  <si>
    <t>Column4</t>
  </si>
  <si>
    <t/>
  </si>
  <si>
    <t>Feb,2017</t>
  </si>
  <si>
    <t>389198,00kWh</t>
  </si>
  <si>
    <t xml:space="preserve">Média </t>
  </si>
  <si>
    <t>Mar,2017</t>
  </si>
  <si>
    <t>Apr,2017</t>
  </si>
  <si>
    <t>22573,30kWh</t>
  </si>
  <si>
    <t>May,2017</t>
  </si>
  <si>
    <t>21579,80kWh</t>
  </si>
  <si>
    <t>Jun,2017</t>
  </si>
  <si>
    <t>20877,10kWh</t>
  </si>
  <si>
    <t>Jul,2017</t>
  </si>
  <si>
    <t>19692,70kWh</t>
  </si>
  <si>
    <t>Aug,2017</t>
  </si>
  <si>
    <t>24124,50kWh</t>
  </si>
  <si>
    <t>Oct,2017</t>
  </si>
  <si>
    <t>Nov,2017</t>
  </si>
  <si>
    <t>Dec,2017</t>
  </si>
  <si>
    <t>18314,10kWh</t>
  </si>
  <si>
    <t>2017</t>
  </si>
  <si>
    <t>Total</t>
  </si>
  <si>
    <t>17743,55kWh</t>
  </si>
  <si>
    <t>19940,32kWh</t>
  </si>
  <si>
    <t>21860,70kWh</t>
  </si>
  <si>
    <t>21734,86kWh</t>
  </si>
  <si>
    <t>20614,70kWh</t>
  </si>
  <si>
    <t>Set,2017</t>
  </si>
  <si>
    <t>249483,84kWh</t>
  </si>
  <si>
    <t>Máxima Diária:</t>
  </si>
  <si>
    <t>Em 18/03/2017</t>
  </si>
  <si>
    <t>Mínima Diária:</t>
  </si>
  <si>
    <t>910,4 kWh</t>
  </si>
  <si>
    <t>kWh</t>
  </si>
  <si>
    <t>286,3 kWh</t>
  </si>
  <si>
    <t>Em 29/05/2017</t>
  </si>
  <si>
    <t>Nota: O valor gerado em 18/03/2017 foi desconsiderado das estatísticas pois a geração foi influenciada por desligamento da rede elétrica da universidade.</t>
  </si>
  <si>
    <t>Máxima Mensal</t>
  </si>
  <si>
    <t>Mínima Mensal</t>
  </si>
  <si>
    <t>Média Mensal</t>
  </si>
  <si>
    <t>Média Diária:</t>
  </si>
  <si>
    <t>685,0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</si>
</sst>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7" fontId="0" fillId="0" borderId="0" xfId="0" applyNumberFormat="1" applyAlignment="1">
      <alignment horizontal="center"/>
    </xf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NumberFormat="1"/>
    <xf numFmtId="0" fontId="1" fillId="0" borderId="0" xfId="0" applyNumberFormat="1" applyFont="1"/>
    <xf numFmtId="4" fontId="0" fillId="0" borderId="0" xfId="0" applyNumberFormat="1"/>
    <xf numFmtId="0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10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Geração de Energia</a:t>
            </a:r>
            <a:r>
              <a:rPr lang="pt-BR" baseline="0"/>
              <a:t> - janeiro 2017 (kWh)</a:t>
            </a:r>
            <a:endParaRPr lang="pt-B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'01_2017'!$A$10:$A$40</c:f>
              <c:numCache>
                <c:formatCode>m/d/yyyy</c:formatCode>
                <c:ptCount val="31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</c:numCache>
            </c:numRef>
          </c:cat>
          <c:val>
            <c:numRef>
              <c:f>'01_2017'!$B$10:$B$40</c:f>
              <c:numCache>
                <c:formatCode>General</c:formatCode>
                <c:ptCount val="31"/>
                <c:pt idx="0">
                  <c:v>734</c:v>
                </c:pt>
                <c:pt idx="1">
                  <c:v>754</c:v>
                </c:pt>
                <c:pt idx="2">
                  <c:v>633</c:v>
                </c:pt>
                <c:pt idx="3">
                  <c:v>664</c:v>
                </c:pt>
                <c:pt idx="4">
                  <c:v>607</c:v>
                </c:pt>
                <c:pt idx="5">
                  <c:v>712</c:v>
                </c:pt>
                <c:pt idx="6">
                  <c:v>765</c:v>
                </c:pt>
                <c:pt idx="7">
                  <c:v>801</c:v>
                </c:pt>
                <c:pt idx="8">
                  <c:v>737</c:v>
                </c:pt>
                <c:pt idx="9">
                  <c:v>522</c:v>
                </c:pt>
                <c:pt idx="10">
                  <c:v>451</c:v>
                </c:pt>
                <c:pt idx="11">
                  <c:v>758</c:v>
                </c:pt>
                <c:pt idx="12">
                  <c:v>779</c:v>
                </c:pt>
                <c:pt idx="13">
                  <c:v>704</c:v>
                </c:pt>
                <c:pt idx="14">
                  <c:v>695</c:v>
                </c:pt>
                <c:pt idx="15">
                  <c:v>734</c:v>
                </c:pt>
                <c:pt idx="16">
                  <c:v>681</c:v>
                </c:pt>
                <c:pt idx="17">
                  <c:v>665</c:v>
                </c:pt>
                <c:pt idx="18">
                  <c:v>700</c:v>
                </c:pt>
                <c:pt idx="19">
                  <c:v>453</c:v>
                </c:pt>
                <c:pt idx="20">
                  <c:v>706</c:v>
                </c:pt>
                <c:pt idx="21">
                  <c:v>633</c:v>
                </c:pt>
                <c:pt idx="22">
                  <c:v>583</c:v>
                </c:pt>
                <c:pt idx="23">
                  <c:v>702</c:v>
                </c:pt>
                <c:pt idx="24">
                  <c:v>846</c:v>
                </c:pt>
                <c:pt idx="25">
                  <c:v>692</c:v>
                </c:pt>
                <c:pt idx="26">
                  <c:v>613</c:v>
                </c:pt>
                <c:pt idx="27">
                  <c:v>520</c:v>
                </c:pt>
                <c:pt idx="28">
                  <c:v>705</c:v>
                </c:pt>
                <c:pt idx="29">
                  <c:v>748</c:v>
                </c:pt>
                <c:pt idx="30">
                  <c:v>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7B-4C4B-B7E4-FD2299D1C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435840"/>
        <c:axId val="98437376"/>
      </c:barChart>
      <c:dateAx>
        <c:axId val="98435840"/>
        <c:scaling>
          <c:orientation val="minMax"/>
        </c:scaling>
        <c:delete val="0"/>
        <c:axPos val="b"/>
        <c:numFmt formatCode="d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437376"/>
        <c:crosses val="autoZero"/>
        <c:auto val="1"/>
        <c:lblOffset val="100"/>
        <c:baseTimeUnit val="days"/>
      </c:dateAx>
      <c:valAx>
        <c:axId val="9843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43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Geração de Energia - outubro 2017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'10_2017'!$A$10:$A$41</c:f>
              <c:numCache>
                <c:formatCode>m/d/yyyy</c:formatCode>
                <c:ptCount val="31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</c:numCache>
            </c:numRef>
          </c:cat>
          <c:val>
            <c:numRef>
              <c:f>'10_2017'!$B$10:$B$41</c:f>
              <c:numCache>
                <c:formatCode>General</c:formatCode>
                <c:ptCount val="31"/>
                <c:pt idx="0">
                  <c:v>831</c:v>
                </c:pt>
                <c:pt idx="1">
                  <c:v>698</c:v>
                </c:pt>
                <c:pt idx="2">
                  <c:v>585</c:v>
                </c:pt>
                <c:pt idx="3">
                  <c:v>779</c:v>
                </c:pt>
                <c:pt idx="4">
                  <c:v>751.8</c:v>
                </c:pt>
                <c:pt idx="5">
                  <c:v>804.5</c:v>
                </c:pt>
                <c:pt idx="6">
                  <c:v>800.2</c:v>
                </c:pt>
                <c:pt idx="7">
                  <c:v>747</c:v>
                </c:pt>
                <c:pt idx="8">
                  <c:v>753</c:v>
                </c:pt>
                <c:pt idx="9">
                  <c:v>804</c:v>
                </c:pt>
                <c:pt idx="10">
                  <c:v>609.5</c:v>
                </c:pt>
                <c:pt idx="11">
                  <c:v>794.6</c:v>
                </c:pt>
                <c:pt idx="12">
                  <c:v>416.6</c:v>
                </c:pt>
                <c:pt idx="13">
                  <c:v>755</c:v>
                </c:pt>
                <c:pt idx="14">
                  <c:v>687.8</c:v>
                </c:pt>
                <c:pt idx="15">
                  <c:v>583.1</c:v>
                </c:pt>
                <c:pt idx="16">
                  <c:v>664</c:v>
                </c:pt>
                <c:pt idx="17">
                  <c:v>726</c:v>
                </c:pt>
                <c:pt idx="18">
                  <c:v>694.5</c:v>
                </c:pt>
                <c:pt idx="19">
                  <c:v>563.29999999999995</c:v>
                </c:pt>
                <c:pt idx="20">
                  <c:v>581</c:v>
                </c:pt>
                <c:pt idx="21">
                  <c:v>702</c:v>
                </c:pt>
                <c:pt idx="22">
                  <c:v>766</c:v>
                </c:pt>
                <c:pt idx="23">
                  <c:v>590</c:v>
                </c:pt>
                <c:pt idx="24">
                  <c:v>771.8</c:v>
                </c:pt>
                <c:pt idx="25">
                  <c:v>672.7</c:v>
                </c:pt>
                <c:pt idx="26" formatCode="#,##0.0">
                  <c:v>704.81564177179155</c:v>
                </c:pt>
                <c:pt idx="27" formatCode="#,##0.0">
                  <c:v>668.37761007014797</c:v>
                </c:pt>
                <c:pt idx="28" formatCode="#,##0.0">
                  <c:v>731.88389389301233</c:v>
                </c:pt>
                <c:pt idx="29" formatCode="#,##0.0">
                  <c:v>731.62362223800073</c:v>
                </c:pt>
                <c:pt idx="30" formatCode="#,##0.0">
                  <c:v>766.76029566458556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F4-40F5-8DB0-53697F8CC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174592"/>
        <c:axId val="112176128"/>
      </c:barChart>
      <c:dateAx>
        <c:axId val="112174592"/>
        <c:scaling>
          <c:orientation val="minMax"/>
        </c:scaling>
        <c:delete val="0"/>
        <c:axPos val="b"/>
        <c:numFmt formatCode="d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176128"/>
        <c:crosses val="autoZero"/>
        <c:auto val="1"/>
        <c:lblOffset val="100"/>
        <c:baseTimeUnit val="days"/>
      </c:dateAx>
      <c:valAx>
        <c:axId val="11217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17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Geração de Energia - novembro 2017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'11_2017'!$A$10:$A$40</c:f>
              <c:numCache>
                <c:formatCode>m/d/yyyy</c:formatCode>
                <c:ptCount val="30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</c:numCache>
            </c:numRef>
          </c:cat>
          <c:val>
            <c:numRef>
              <c:f>'11_2017'!$B$10:$B$40</c:f>
              <c:numCache>
                <c:formatCode>#,##0.0</c:formatCode>
                <c:ptCount val="30"/>
                <c:pt idx="0">
                  <c:v>782.11632331027818</c:v>
                </c:pt>
                <c:pt idx="1">
                  <c:v>746.97964988369336</c:v>
                </c:pt>
                <c:pt idx="2" formatCode="General">
                  <c:v>754.2</c:v>
                </c:pt>
                <c:pt idx="3" formatCode="General">
                  <c:v>658</c:v>
                </c:pt>
                <c:pt idx="4" formatCode="General">
                  <c:v>768</c:v>
                </c:pt>
                <c:pt idx="5" formatCode="General">
                  <c:v>752</c:v>
                </c:pt>
                <c:pt idx="6" formatCode="General">
                  <c:v>740</c:v>
                </c:pt>
                <c:pt idx="7" formatCode="General">
                  <c:v>712.6</c:v>
                </c:pt>
                <c:pt idx="8" formatCode="General">
                  <c:v>547</c:v>
                </c:pt>
                <c:pt idx="9" formatCode="General">
                  <c:v>659</c:v>
                </c:pt>
                <c:pt idx="10" formatCode="General">
                  <c:v>788.9</c:v>
                </c:pt>
                <c:pt idx="11" formatCode="General">
                  <c:v>803</c:v>
                </c:pt>
                <c:pt idx="12" formatCode="General">
                  <c:v>708</c:v>
                </c:pt>
                <c:pt idx="13" formatCode="General">
                  <c:v>569</c:v>
                </c:pt>
                <c:pt idx="14" formatCode="General">
                  <c:v>687.4</c:v>
                </c:pt>
                <c:pt idx="15" formatCode="General">
                  <c:v>764</c:v>
                </c:pt>
                <c:pt idx="16" formatCode="General">
                  <c:v>627</c:v>
                </c:pt>
                <c:pt idx="17" formatCode="General">
                  <c:v>617.1</c:v>
                </c:pt>
                <c:pt idx="18" formatCode="General">
                  <c:v>697</c:v>
                </c:pt>
                <c:pt idx="19" formatCode="General">
                  <c:v>776</c:v>
                </c:pt>
                <c:pt idx="20" formatCode="General">
                  <c:v>754</c:v>
                </c:pt>
                <c:pt idx="21" formatCode="General">
                  <c:v>578.29999999999995</c:v>
                </c:pt>
                <c:pt idx="22" formatCode="General">
                  <c:v>635</c:v>
                </c:pt>
                <c:pt idx="23" formatCode="General">
                  <c:v>564.1</c:v>
                </c:pt>
                <c:pt idx="24" formatCode="General">
                  <c:v>583.6</c:v>
                </c:pt>
                <c:pt idx="25" formatCode="General">
                  <c:v>766.1</c:v>
                </c:pt>
                <c:pt idx="26" formatCode="General">
                  <c:v>706.1</c:v>
                </c:pt>
                <c:pt idx="27" formatCode="General">
                  <c:v>766.3</c:v>
                </c:pt>
                <c:pt idx="28" formatCode="General">
                  <c:v>629.29999999999995</c:v>
                </c:pt>
                <c:pt idx="29" formatCode="General">
                  <c:v>474.6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B3-4FB8-83A6-D8DADE66D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681920"/>
        <c:axId val="111683456"/>
      </c:barChart>
      <c:dateAx>
        <c:axId val="111681920"/>
        <c:scaling>
          <c:orientation val="minMax"/>
        </c:scaling>
        <c:delete val="0"/>
        <c:axPos val="b"/>
        <c:numFmt formatCode="d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683456"/>
        <c:crosses val="autoZero"/>
        <c:auto val="1"/>
        <c:lblOffset val="100"/>
        <c:baseTimeUnit val="days"/>
      </c:dateAx>
      <c:valAx>
        <c:axId val="11168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6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Geração de Energia - dezembro 2017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'12_2017'!$A$10:$A$40</c:f>
              <c:numCache>
                <c:formatCode>m/d/yyyy</c:formatCode>
                <c:ptCount val="31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</c:numCache>
            </c:numRef>
          </c:cat>
          <c:val>
            <c:numRef>
              <c:f>'12_2017'!$B$10:$B$40</c:f>
              <c:numCache>
                <c:formatCode>General</c:formatCode>
                <c:ptCount val="31"/>
                <c:pt idx="0">
                  <c:v>659</c:v>
                </c:pt>
                <c:pt idx="1">
                  <c:v>615.29999999999995</c:v>
                </c:pt>
                <c:pt idx="2">
                  <c:v>631</c:v>
                </c:pt>
                <c:pt idx="3">
                  <c:v>581</c:v>
                </c:pt>
                <c:pt idx="4">
                  <c:v>620.20000000000005</c:v>
                </c:pt>
                <c:pt idx="5">
                  <c:v>707</c:v>
                </c:pt>
                <c:pt idx="6">
                  <c:v>659</c:v>
                </c:pt>
                <c:pt idx="7">
                  <c:v>697</c:v>
                </c:pt>
                <c:pt idx="8">
                  <c:v>714.2</c:v>
                </c:pt>
                <c:pt idx="9">
                  <c:v>661</c:v>
                </c:pt>
                <c:pt idx="10">
                  <c:v>614.20000000000005</c:v>
                </c:pt>
                <c:pt idx="11">
                  <c:v>672</c:v>
                </c:pt>
                <c:pt idx="12">
                  <c:v>497.8</c:v>
                </c:pt>
                <c:pt idx="13">
                  <c:v>623.20000000000005</c:v>
                </c:pt>
                <c:pt idx="14">
                  <c:v>649.29999999999995</c:v>
                </c:pt>
                <c:pt idx="15">
                  <c:v>614.79999999999995</c:v>
                </c:pt>
                <c:pt idx="16">
                  <c:v>581</c:v>
                </c:pt>
                <c:pt idx="17">
                  <c:v>599.4</c:v>
                </c:pt>
                <c:pt idx="18">
                  <c:v>494</c:v>
                </c:pt>
                <c:pt idx="19">
                  <c:v>412.5</c:v>
                </c:pt>
                <c:pt idx="20">
                  <c:v>537.6</c:v>
                </c:pt>
                <c:pt idx="21">
                  <c:v>312.3</c:v>
                </c:pt>
                <c:pt idx="22">
                  <c:v>540.9</c:v>
                </c:pt>
                <c:pt idx="23">
                  <c:v>658</c:v>
                </c:pt>
                <c:pt idx="24">
                  <c:v>626.79999999999995</c:v>
                </c:pt>
                <c:pt idx="25">
                  <c:v>628.79999999999995</c:v>
                </c:pt>
                <c:pt idx="26">
                  <c:v>680.7</c:v>
                </c:pt>
                <c:pt idx="27">
                  <c:v>549.1</c:v>
                </c:pt>
                <c:pt idx="28">
                  <c:v>593.5</c:v>
                </c:pt>
                <c:pt idx="29">
                  <c:v>569.29999999999995</c:v>
                </c:pt>
                <c:pt idx="30">
                  <c:v>314.2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D2-4A19-929D-684F1E3B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774144"/>
        <c:axId val="112784128"/>
      </c:barChart>
      <c:dateAx>
        <c:axId val="112774144"/>
        <c:scaling>
          <c:orientation val="minMax"/>
        </c:scaling>
        <c:delete val="0"/>
        <c:axPos val="b"/>
        <c:numFmt formatCode="d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784128"/>
        <c:crosses val="autoZero"/>
        <c:auto val="1"/>
        <c:lblOffset val="100"/>
        <c:baseTimeUnit val="days"/>
      </c:dateAx>
      <c:valAx>
        <c:axId val="11278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7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Geração</a:t>
            </a:r>
            <a:r>
              <a:rPr lang="pt-BR" baseline="0"/>
              <a:t> de energia em 2017 (kWh)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'Anual 2017'!$A$10:$A$21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'Anual 2017'!$B$10:$B$21</c:f>
              <c:numCache>
                <c:formatCode>#,##0.0</c:formatCode>
                <c:ptCount val="12"/>
                <c:pt idx="0">
                  <c:v>20976</c:v>
                </c:pt>
                <c:pt idx="1">
                  <c:v>17743.554107073651</c:v>
                </c:pt>
                <c:pt idx="2">
                  <c:v>19940.328805319616</c:v>
                </c:pt>
                <c:pt idx="3">
                  <c:v>22573.300000000003</c:v>
                </c:pt>
                <c:pt idx="4">
                  <c:v>21579.8</c:v>
                </c:pt>
                <c:pt idx="5">
                  <c:v>20877.099999999999</c:v>
                </c:pt>
                <c:pt idx="6">
                  <c:v>19692.699999999997</c:v>
                </c:pt>
                <c:pt idx="7">
                  <c:v>23576.699999999993</c:v>
                </c:pt>
                <c:pt idx="8">
                  <c:v>21860.7</c:v>
                </c:pt>
                <c:pt idx="9">
                  <c:v>21734.861063637538</c:v>
                </c:pt>
                <c:pt idx="10">
                  <c:v>20614.695973193964</c:v>
                </c:pt>
                <c:pt idx="11">
                  <c:v>18314.099999999995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66-4F00-90FB-80D849709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813952"/>
        <c:axId val="112815488"/>
      </c:barChart>
      <c:dateAx>
        <c:axId val="112813952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815488"/>
        <c:crosses val="autoZero"/>
        <c:auto val="1"/>
        <c:lblOffset val="100"/>
        <c:baseTimeUnit val="months"/>
      </c:dateAx>
      <c:valAx>
        <c:axId val="11281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81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baseline="0">
                <a:effectLst/>
              </a:rPr>
              <a:t>Geração de Energia - fevereiro 2017 (kWh)</a:t>
            </a:r>
            <a:endParaRPr lang="pt-BR" sz="1400">
              <a:effectLst/>
            </a:endParaRPr>
          </a:p>
        </c:rich>
      </c:tx>
      <c:layout>
        <c:manualLayout>
          <c:xMode val="edge"/>
          <c:yMode val="edge"/>
          <c:x val="0.14152777777777778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'02_2017'!$A$10:$A$38</c:f>
              <c:numCache>
                <c:formatCode>m/d/yyyy</c:formatCode>
                <c:ptCount val="28"/>
                <c:pt idx="0">
                  <c:v>42767</c:v>
                </c:pt>
                <c:pt idx="1">
                  <c:v>42768</c:v>
                </c:pt>
                <c:pt idx="2">
                  <c:v>42769</c:v>
                </c:pt>
                <c:pt idx="3">
                  <c:v>42770</c:v>
                </c:pt>
                <c:pt idx="4">
                  <c:v>42771</c:v>
                </c:pt>
                <c:pt idx="5">
                  <c:v>42772</c:v>
                </c:pt>
                <c:pt idx="6">
                  <c:v>42773</c:v>
                </c:pt>
                <c:pt idx="7">
                  <c:v>42774</c:v>
                </c:pt>
                <c:pt idx="8">
                  <c:v>42775</c:v>
                </c:pt>
                <c:pt idx="9">
                  <c:v>42776</c:v>
                </c:pt>
                <c:pt idx="10">
                  <c:v>42777</c:v>
                </c:pt>
                <c:pt idx="11">
                  <c:v>42778</c:v>
                </c:pt>
                <c:pt idx="12">
                  <c:v>42779</c:v>
                </c:pt>
                <c:pt idx="13">
                  <c:v>42780</c:v>
                </c:pt>
                <c:pt idx="14">
                  <c:v>42781</c:v>
                </c:pt>
                <c:pt idx="15">
                  <c:v>42782</c:v>
                </c:pt>
                <c:pt idx="16">
                  <c:v>42783</c:v>
                </c:pt>
                <c:pt idx="17">
                  <c:v>42784</c:v>
                </c:pt>
                <c:pt idx="18">
                  <c:v>42785</c:v>
                </c:pt>
                <c:pt idx="19">
                  <c:v>42786</c:v>
                </c:pt>
                <c:pt idx="20">
                  <c:v>42787</c:v>
                </c:pt>
                <c:pt idx="21">
                  <c:v>42788</c:v>
                </c:pt>
                <c:pt idx="22">
                  <c:v>42789</c:v>
                </c:pt>
                <c:pt idx="23">
                  <c:v>42790</c:v>
                </c:pt>
                <c:pt idx="24">
                  <c:v>42791</c:v>
                </c:pt>
                <c:pt idx="25">
                  <c:v>42792</c:v>
                </c:pt>
                <c:pt idx="26">
                  <c:v>42793</c:v>
                </c:pt>
                <c:pt idx="27">
                  <c:v>42794</c:v>
                </c:pt>
              </c:numCache>
            </c:numRef>
          </c:cat>
          <c:val>
            <c:numRef>
              <c:f>'02_2017'!$B$10:$B$38</c:f>
              <c:numCache>
                <c:formatCode>General</c:formatCode>
                <c:ptCount val="28"/>
                <c:pt idx="0">
                  <c:v>697</c:v>
                </c:pt>
                <c:pt idx="1">
                  <c:v>672</c:v>
                </c:pt>
                <c:pt idx="2">
                  <c:v>791</c:v>
                </c:pt>
                <c:pt idx="3">
                  <c:v>830</c:v>
                </c:pt>
                <c:pt idx="4">
                  <c:v>819</c:v>
                </c:pt>
                <c:pt idx="5">
                  <c:v>779</c:v>
                </c:pt>
                <c:pt idx="6">
                  <c:v>782</c:v>
                </c:pt>
                <c:pt idx="7">
                  <c:v>768</c:v>
                </c:pt>
                <c:pt idx="8">
                  <c:v>533</c:v>
                </c:pt>
                <c:pt idx="9">
                  <c:v>602</c:v>
                </c:pt>
                <c:pt idx="10">
                  <c:v>362</c:v>
                </c:pt>
                <c:pt idx="11">
                  <c:v>355</c:v>
                </c:pt>
                <c:pt idx="12">
                  <c:v>549</c:v>
                </c:pt>
                <c:pt idx="13">
                  <c:v>572</c:v>
                </c:pt>
                <c:pt idx="14">
                  <c:v>799</c:v>
                </c:pt>
                <c:pt idx="15">
                  <c:v>809</c:v>
                </c:pt>
                <c:pt idx="16">
                  <c:v>662</c:v>
                </c:pt>
                <c:pt idx="17">
                  <c:v>627</c:v>
                </c:pt>
                <c:pt idx="18">
                  <c:v>378</c:v>
                </c:pt>
                <c:pt idx="19">
                  <c:v>493</c:v>
                </c:pt>
                <c:pt idx="20">
                  <c:v>862</c:v>
                </c:pt>
                <c:pt idx="21">
                  <c:v>426</c:v>
                </c:pt>
                <c:pt idx="22">
                  <c:v>819</c:v>
                </c:pt>
                <c:pt idx="23">
                  <c:v>416</c:v>
                </c:pt>
                <c:pt idx="24" formatCode="#,##0.0">
                  <c:v>752.2605330836102</c:v>
                </c:pt>
                <c:pt idx="25" formatCode="#,##0.0">
                  <c:v>714.95076261191059</c:v>
                </c:pt>
                <c:pt idx="26" formatCode="#,##0.0">
                  <c:v>389.83446005113223</c:v>
                </c:pt>
                <c:pt idx="27" formatCode="#,##0.0">
                  <c:v>484.50835132699717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4-44F7-86A2-84D1EBD11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312256"/>
        <c:axId val="111342720"/>
      </c:barChart>
      <c:dateAx>
        <c:axId val="111312256"/>
        <c:scaling>
          <c:orientation val="minMax"/>
        </c:scaling>
        <c:delete val="0"/>
        <c:axPos val="b"/>
        <c:numFmt formatCode="d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342720"/>
        <c:crosses val="autoZero"/>
        <c:auto val="1"/>
        <c:lblOffset val="100"/>
        <c:baseTimeUnit val="days"/>
      </c:dateAx>
      <c:valAx>
        <c:axId val="11134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31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0" i="0" baseline="0">
                <a:effectLst/>
              </a:rPr>
              <a:t>Geração de Energia - março 2017 (kWh)</a:t>
            </a:r>
            <a:endParaRPr lang="pt-BR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'03_2017'!$A$10:$A$40</c:f>
              <c:numCache>
                <c:formatCode>m/d/yyyy</c:formatCode>
                <c:ptCount val="31"/>
                <c:pt idx="0">
                  <c:v>42795</c:v>
                </c:pt>
                <c:pt idx="1">
                  <c:v>42796</c:v>
                </c:pt>
                <c:pt idx="2">
                  <c:v>42797</c:v>
                </c:pt>
                <c:pt idx="3">
                  <c:v>42798</c:v>
                </c:pt>
                <c:pt idx="4">
                  <c:v>42799</c:v>
                </c:pt>
                <c:pt idx="5">
                  <c:v>42800</c:v>
                </c:pt>
                <c:pt idx="6">
                  <c:v>42801</c:v>
                </c:pt>
                <c:pt idx="7">
                  <c:v>42802</c:v>
                </c:pt>
                <c:pt idx="8">
                  <c:v>42803</c:v>
                </c:pt>
                <c:pt idx="9">
                  <c:v>42804</c:v>
                </c:pt>
                <c:pt idx="10">
                  <c:v>42805</c:v>
                </c:pt>
                <c:pt idx="11">
                  <c:v>42806</c:v>
                </c:pt>
                <c:pt idx="12">
                  <c:v>42807</c:v>
                </c:pt>
                <c:pt idx="13">
                  <c:v>42808</c:v>
                </c:pt>
                <c:pt idx="14">
                  <c:v>42809</c:v>
                </c:pt>
                <c:pt idx="15">
                  <c:v>42810</c:v>
                </c:pt>
                <c:pt idx="16">
                  <c:v>42811</c:v>
                </c:pt>
                <c:pt idx="17">
                  <c:v>42812</c:v>
                </c:pt>
                <c:pt idx="18">
                  <c:v>42813</c:v>
                </c:pt>
                <c:pt idx="19">
                  <c:v>42814</c:v>
                </c:pt>
                <c:pt idx="20">
                  <c:v>42815</c:v>
                </c:pt>
                <c:pt idx="21">
                  <c:v>42816</c:v>
                </c:pt>
                <c:pt idx="22">
                  <c:v>42817</c:v>
                </c:pt>
                <c:pt idx="23">
                  <c:v>42818</c:v>
                </c:pt>
                <c:pt idx="24">
                  <c:v>42819</c:v>
                </c:pt>
                <c:pt idx="25">
                  <c:v>42820</c:v>
                </c:pt>
                <c:pt idx="26">
                  <c:v>42821</c:v>
                </c:pt>
                <c:pt idx="27">
                  <c:v>42822</c:v>
                </c:pt>
                <c:pt idx="28">
                  <c:v>42823</c:v>
                </c:pt>
                <c:pt idx="29">
                  <c:v>42824</c:v>
                </c:pt>
                <c:pt idx="30">
                  <c:v>42825</c:v>
                </c:pt>
              </c:numCache>
            </c:numRef>
          </c:cat>
          <c:val>
            <c:numRef>
              <c:f>'03_2017'!$B$10:$B$40</c:f>
              <c:numCache>
                <c:formatCode>General</c:formatCode>
                <c:ptCount val="31"/>
                <c:pt idx="0" formatCode="#,##0.0">
                  <c:v>582.428805319616</c:v>
                </c:pt>
                <c:pt idx="1">
                  <c:v>624</c:v>
                </c:pt>
                <c:pt idx="2">
                  <c:v>614</c:v>
                </c:pt>
                <c:pt idx="3">
                  <c:v>852</c:v>
                </c:pt>
                <c:pt idx="4">
                  <c:v>714</c:v>
                </c:pt>
                <c:pt idx="5">
                  <c:v>754</c:v>
                </c:pt>
                <c:pt idx="6">
                  <c:v>728</c:v>
                </c:pt>
                <c:pt idx="7">
                  <c:v>645</c:v>
                </c:pt>
                <c:pt idx="8">
                  <c:v>554</c:v>
                </c:pt>
                <c:pt idx="9">
                  <c:v>783</c:v>
                </c:pt>
                <c:pt idx="10">
                  <c:v>462</c:v>
                </c:pt>
                <c:pt idx="11">
                  <c:v>645</c:v>
                </c:pt>
                <c:pt idx="12">
                  <c:v>606</c:v>
                </c:pt>
                <c:pt idx="13">
                  <c:v>662</c:v>
                </c:pt>
                <c:pt idx="14">
                  <c:v>593</c:v>
                </c:pt>
                <c:pt idx="15">
                  <c:v>688</c:v>
                </c:pt>
                <c:pt idx="16">
                  <c:v>736</c:v>
                </c:pt>
                <c:pt idx="17">
                  <c:v>133</c:v>
                </c:pt>
                <c:pt idx="18">
                  <c:v>899</c:v>
                </c:pt>
                <c:pt idx="19">
                  <c:v>786</c:v>
                </c:pt>
                <c:pt idx="20">
                  <c:v>876</c:v>
                </c:pt>
                <c:pt idx="21">
                  <c:v>747</c:v>
                </c:pt>
                <c:pt idx="22">
                  <c:v>431</c:v>
                </c:pt>
                <c:pt idx="23">
                  <c:v>523</c:v>
                </c:pt>
                <c:pt idx="24">
                  <c:v>589</c:v>
                </c:pt>
                <c:pt idx="25">
                  <c:v>694</c:v>
                </c:pt>
                <c:pt idx="26">
                  <c:v>600</c:v>
                </c:pt>
                <c:pt idx="27">
                  <c:v>722.9</c:v>
                </c:pt>
                <c:pt idx="28">
                  <c:v>677.4</c:v>
                </c:pt>
                <c:pt idx="29">
                  <c:v>477.6</c:v>
                </c:pt>
                <c:pt idx="30">
                  <c:v>542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02-4914-9562-634AEB293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372544"/>
        <c:axId val="111374336"/>
      </c:barChart>
      <c:dateAx>
        <c:axId val="111372544"/>
        <c:scaling>
          <c:orientation val="minMax"/>
        </c:scaling>
        <c:delete val="0"/>
        <c:axPos val="b"/>
        <c:numFmt formatCode="d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374336"/>
        <c:crosses val="autoZero"/>
        <c:auto val="1"/>
        <c:lblOffset val="100"/>
        <c:baseTimeUnit val="days"/>
      </c:dateAx>
      <c:valAx>
        <c:axId val="11137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baseline="0">
                <a:effectLst/>
              </a:rPr>
              <a:t>Geração de Energia - abril 2017 (kWh)</a:t>
            </a:r>
            <a:endParaRPr lang="pt-BR" sz="14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'04_2017'!$A$10:$A$39</c:f>
              <c:numCache>
                <c:formatCode>m/d/yyyy</c:formatCode>
                <c:ptCount val="30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</c:numCache>
            </c:numRef>
          </c:cat>
          <c:val>
            <c:numRef>
              <c:f>'04_2017'!$B$10:$B$39</c:f>
              <c:numCache>
                <c:formatCode>General</c:formatCode>
                <c:ptCount val="30"/>
                <c:pt idx="0">
                  <c:v>649.4</c:v>
                </c:pt>
                <c:pt idx="1">
                  <c:v>701.2</c:v>
                </c:pt>
                <c:pt idx="2">
                  <c:v>843.2</c:v>
                </c:pt>
                <c:pt idx="3">
                  <c:v>864.1</c:v>
                </c:pt>
                <c:pt idx="4">
                  <c:v>508.3</c:v>
                </c:pt>
                <c:pt idx="5">
                  <c:v>871.7</c:v>
                </c:pt>
                <c:pt idx="6">
                  <c:v>902.4</c:v>
                </c:pt>
                <c:pt idx="7">
                  <c:v>910.4</c:v>
                </c:pt>
                <c:pt idx="8">
                  <c:v>861</c:v>
                </c:pt>
                <c:pt idx="9">
                  <c:v>747.7</c:v>
                </c:pt>
                <c:pt idx="10">
                  <c:v>585.29999999999995</c:v>
                </c:pt>
                <c:pt idx="11">
                  <c:v>707.1</c:v>
                </c:pt>
                <c:pt idx="12">
                  <c:v>476.8</c:v>
                </c:pt>
                <c:pt idx="13">
                  <c:v>624.6</c:v>
                </c:pt>
                <c:pt idx="14">
                  <c:v>830.4</c:v>
                </c:pt>
                <c:pt idx="15">
                  <c:v>769</c:v>
                </c:pt>
                <c:pt idx="16">
                  <c:v>904.6</c:v>
                </c:pt>
                <c:pt idx="17">
                  <c:v>864</c:v>
                </c:pt>
                <c:pt idx="18">
                  <c:v>634.70000000000005</c:v>
                </c:pt>
                <c:pt idx="19">
                  <c:v>841</c:v>
                </c:pt>
                <c:pt idx="20">
                  <c:v>816.9</c:v>
                </c:pt>
                <c:pt idx="21">
                  <c:v>739.5</c:v>
                </c:pt>
                <c:pt idx="22">
                  <c:v>791</c:v>
                </c:pt>
                <c:pt idx="23">
                  <c:v>703.8</c:v>
                </c:pt>
                <c:pt idx="24">
                  <c:v>826.2</c:v>
                </c:pt>
                <c:pt idx="25">
                  <c:v>856.2</c:v>
                </c:pt>
                <c:pt idx="26">
                  <c:v>675.8</c:v>
                </c:pt>
                <c:pt idx="27">
                  <c:v>717.4</c:v>
                </c:pt>
                <c:pt idx="28">
                  <c:v>800.4</c:v>
                </c:pt>
                <c:pt idx="29">
                  <c:v>549.20000000000005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E6-419D-9041-61D004F6C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895680"/>
        <c:axId val="111897216"/>
      </c:barChart>
      <c:dateAx>
        <c:axId val="111895680"/>
        <c:scaling>
          <c:orientation val="minMax"/>
        </c:scaling>
        <c:delete val="0"/>
        <c:axPos val="b"/>
        <c:numFmt formatCode="d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897216"/>
        <c:crosses val="autoZero"/>
        <c:auto val="1"/>
        <c:lblOffset val="100"/>
        <c:baseTimeUnit val="days"/>
      </c:dateAx>
      <c:valAx>
        <c:axId val="11189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89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Geração de Energia - maio 2017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'05_2017'!$A$10:$A$40</c:f>
              <c:numCache>
                <c:formatCode>m/d/yyyy</c:formatCode>
                <c:ptCount val="31"/>
                <c:pt idx="0">
                  <c:v>42856</c:v>
                </c:pt>
                <c:pt idx="1">
                  <c:v>42857</c:v>
                </c:pt>
                <c:pt idx="2">
                  <c:v>42858</c:v>
                </c:pt>
                <c:pt idx="3">
                  <c:v>42859</c:v>
                </c:pt>
                <c:pt idx="4">
                  <c:v>42860</c:v>
                </c:pt>
                <c:pt idx="5">
                  <c:v>42861</c:v>
                </c:pt>
                <c:pt idx="6">
                  <c:v>42862</c:v>
                </c:pt>
                <c:pt idx="7">
                  <c:v>42863</c:v>
                </c:pt>
                <c:pt idx="8">
                  <c:v>42864</c:v>
                </c:pt>
                <c:pt idx="9">
                  <c:v>42865</c:v>
                </c:pt>
                <c:pt idx="10">
                  <c:v>42866</c:v>
                </c:pt>
                <c:pt idx="11">
                  <c:v>42867</c:v>
                </c:pt>
                <c:pt idx="12">
                  <c:v>42868</c:v>
                </c:pt>
                <c:pt idx="13">
                  <c:v>42869</c:v>
                </c:pt>
                <c:pt idx="14">
                  <c:v>42870</c:v>
                </c:pt>
                <c:pt idx="15">
                  <c:v>42871</c:v>
                </c:pt>
                <c:pt idx="16">
                  <c:v>42872</c:v>
                </c:pt>
                <c:pt idx="17">
                  <c:v>42873</c:v>
                </c:pt>
                <c:pt idx="18">
                  <c:v>42874</c:v>
                </c:pt>
                <c:pt idx="19">
                  <c:v>42875</c:v>
                </c:pt>
                <c:pt idx="20">
                  <c:v>42876</c:v>
                </c:pt>
                <c:pt idx="21">
                  <c:v>42877</c:v>
                </c:pt>
                <c:pt idx="22">
                  <c:v>42878</c:v>
                </c:pt>
                <c:pt idx="23">
                  <c:v>42879</c:v>
                </c:pt>
                <c:pt idx="24">
                  <c:v>42880</c:v>
                </c:pt>
                <c:pt idx="25">
                  <c:v>42881</c:v>
                </c:pt>
                <c:pt idx="26">
                  <c:v>42882</c:v>
                </c:pt>
                <c:pt idx="27">
                  <c:v>42883</c:v>
                </c:pt>
                <c:pt idx="28">
                  <c:v>42884</c:v>
                </c:pt>
                <c:pt idx="29">
                  <c:v>42885</c:v>
                </c:pt>
                <c:pt idx="30">
                  <c:v>42886</c:v>
                </c:pt>
              </c:numCache>
            </c:numRef>
          </c:cat>
          <c:val>
            <c:numRef>
              <c:f>'05_2017'!$B$10:$B$40</c:f>
              <c:numCache>
                <c:formatCode>General</c:formatCode>
                <c:ptCount val="31"/>
                <c:pt idx="0">
                  <c:v>665.5</c:v>
                </c:pt>
                <c:pt idx="1">
                  <c:v>804.7</c:v>
                </c:pt>
                <c:pt idx="2">
                  <c:v>785.8</c:v>
                </c:pt>
                <c:pt idx="3">
                  <c:v>735</c:v>
                </c:pt>
                <c:pt idx="4">
                  <c:v>323.89999999999998</c:v>
                </c:pt>
                <c:pt idx="5">
                  <c:v>822</c:v>
                </c:pt>
                <c:pt idx="6">
                  <c:v>722.5</c:v>
                </c:pt>
                <c:pt idx="7">
                  <c:v>627.4</c:v>
                </c:pt>
                <c:pt idx="8">
                  <c:v>551</c:v>
                </c:pt>
                <c:pt idx="9">
                  <c:v>741.7</c:v>
                </c:pt>
                <c:pt idx="10">
                  <c:v>828.2</c:v>
                </c:pt>
                <c:pt idx="11">
                  <c:v>858</c:v>
                </c:pt>
                <c:pt idx="12">
                  <c:v>763</c:v>
                </c:pt>
                <c:pt idx="13">
                  <c:v>829</c:v>
                </c:pt>
                <c:pt idx="14">
                  <c:v>776</c:v>
                </c:pt>
                <c:pt idx="15">
                  <c:v>780</c:v>
                </c:pt>
                <c:pt idx="16">
                  <c:v>647</c:v>
                </c:pt>
                <c:pt idx="17">
                  <c:v>672</c:v>
                </c:pt>
                <c:pt idx="18">
                  <c:v>765.1</c:v>
                </c:pt>
                <c:pt idx="19">
                  <c:v>718.5</c:v>
                </c:pt>
                <c:pt idx="20">
                  <c:v>775.9</c:v>
                </c:pt>
                <c:pt idx="21">
                  <c:v>681.4</c:v>
                </c:pt>
                <c:pt idx="22">
                  <c:v>812.7</c:v>
                </c:pt>
                <c:pt idx="23">
                  <c:v>829</c:v>
                </c:pt>
                <c:pt idx="24">
                  <c:v>680</c:v>
                </c:pt>
                <c:pt idx="25">
                  <c:v>614</c:v>
                </c:pt>
                <c:pt idx="26">
                  <c:v>729.2</c:v>
                </c:pt>
                <c:pt idx="27">
                  <c:v>655</c:v>
                </c:pt>
                <c:pt idx="28">
                  <c:v>286.3</c:v>
                </c:pt>
                <c:pt idx="29">
                  <c:v>608</c:v>
                </c:pt>
                <c:pt idx="30">
                  <c:v>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0B-4D25-B238-353C29917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850624"/>
        <c:axId val="111852160"/>
      </c:barChart>
      <c:dateAx>
        <c:axId val="111850624"/>
        <c:scaling>
          <c:orientation val="minMax"/>
        </c:scaling>
        <c:delete val="0"/>
        <c:axPos val="b"/>
        <c:numFmt formatCode="d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852160"/>
        <c:crosses val="autoZero"/>
        <c:auto val="1"/>
        <c:lblOffset val="100"/>
        <c:baseTimeUnit val="days"/>
      </c:dateAx>
      <c:valAx>
        <c:axId val="11185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85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Geração de Energia - junho 2017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'06_2017'!$A$10:$A$39</c:f>
              <c:numCache>
                <c:formatCode>m/d/yyyy</c:formatCode>
                <c:ptCount val="30"/>
                <c:pt idx="0">
                  <c:v>42887</c:v>
                </c:pt>
                <c:pt idx="1">
                  <c:v>42888</c:v>
                </c:pt>
                <c:pt idx="2">
                  <c:v>42889</c:v>
                </c:pt>
                <c:pt idx="3">
                  <c:v>42890</c:v>
                </c:pt>
                <c:pt idx="4">
                  <c:v>42891</c:v>
                </c:pt>
                <c:pt idx="5">
                  <c:v>42892</c:v>
                </c:pt>
                <c:pt idx="6">
                  <c:v>42893</c:v>
                </c:pt>
                <c:pt idx="7">
                  <c:v>42894</c:v>
                </c:pt>
                <c:pt idx="8">
                  <c:v>42895</c:v>
                </c:pt>
                <c:pt idx="9">
                  <c:v>42896</c:v>
                </c:pt>
                <c:pt idx="10">
                  <c:v>42897</c:v>
                </c:pt>
                <c:pt idx="11">
                  <c:v>42898</c:v>
                </c:pt>
                <c:pt idx="12">
                  <c:v>42899</c:v>
                </c:pt>
                <c:pt idx="13">
                  <c:v>42900</c:v>
                </c:pt>
                <c:pt idx="14">
                  <c:v>42901</c:v>
                </c:pt>
                <c:pt idx="15">
                  <c:v>42902</c:v>
                </c:pt>
                <c:pt idx="16">
                  <c:v>42903</c:v>
                </c:pt>
                <c:pt idx="17">
                  <c:v>42904</c:v>
                </c:pt>
                <c:pt idx="18">
                  <c:v>42905</c:v>
                </c:pt>
                <c:pt idx="19">
                  <c:v>42906</c:v>
                </c:pt>
                <c:pt idx="20">
                  <c:v>42907</c:v>
                </c:pt>
                <c:pt idx="21">
                  <c:v>42908</c:v>
                </c:pt>
                <c:pt idx="22">
                  <c:v>42909</c:v>
                </c:pt>
                <c:pt idx="23">
                  <c:v>42910</c:v>
                </c:pt>
                <c:pt idx="24">
                  <c:v>42911</c:v>
                </c:pt>
                <c:pt idx="25">
                  <c:v>42912</c:v>
                </c:pt>
                <c:pt idx="26">
                  <c:v>42913</c:v>
                </c:pt>
                <c:pt idx="27">
                  <c:v>42914</c:v>
                </c:pt>
                <c:pt idx="28">
                  <c:v>42915</c:v>
                </c:pt>
                <c:pt idx="29">
                  <c:v>42916</c:v>
                </c:pt>
              </c:numCache>
            </c:numRef>
          </c:cat>
          <c:val>
            <c:numRef>
              <c:f>'06_2017'!$B$10:$B$39</c:f>
              <c:numCache>
                <c:formatCode>General</c:formatCode>
                <c:ptCount val="30"/>
                <c:pt idx="0">
                  <c:v>787.2</c:v>
                </c:pt>
                <c:pt idx="1">
                  <c:v>665</c:v>
                </c:pt>
                <c:pt idx="2">
                  <c:v>836.5</c:v>
                </c:pt>
                <c:pt idx="3">
                  <c:v>693.8</c:v>
                </c:pt>
                <c:pt idx="4">
                  <c:v>773</c:v>
                </c:pt>
                <c:pt idx="5">
                  <c:v>794</c:v>
                </c:pt>
                <c:pt idx="6">
                  <c:v>794</c:v>
                </c:pt>
                <c:pt idx="7">
                  <c:v>802.1</c:v>
                </c:pt>
                <c:pt idx="8">
                  <c:v>574</c:v>
                </c:pt>
                <c:pt idx="9">
                  <c:v>784.1</c:v>
                </c:pt>
                <c:pt idx="10">
                  <c:v>687</c:v>
                </c:pt>
                <c:pt idx="11">
                  <c:v>753.3</c:v>
                </c:pt>
                <c:pt idx="12">
                  <c:v>799.8</c:v>
                </c:pt>
                <c:pt idx="13">
                  <c:v>708.4</c:v>
                </c:pt>
                <c:pt idx="14">
                  <c:v>696.4</c:v>
                </c:pt>
                <c:pt idx="15">
                  <c:v>792.3</c:v>
                </c:pt>
                <c:pt idx="16">
                  <c:v>766.6</c:v>
                </c:pt>
                <c:pt idx="17">
                  <c:v>666</c:v>
                </c:pt>
                <c:pt idx="18">
                  <c:v>607</c:v>
                </c:pt>
                <c:pt idx="19">
                  <c:v>716.1</c:v>
                </c:pt>
                <c:pt idx="20">
                  <c:v>658</c:v>
                </c:pt>
                <c:pt idx="21">
                  <c:v>730.4</c:v>
                </c:pt>
                <c:pt idx="22">
                  <c:v>614</c:v>
                </c:pt>
                <c:pt idx="23">
                  <c:v>529.79999999999995</c:v>
                </c:pt>
                <c:pt idx="24">
                  <c:v>677.1</c:v>
                </c:pt>
                <c:pt idx="25">
                  <c:v>691.7</c:v>
                </c:pt>
                <c:pt idx="26">
                  <c:v>728.9</c:v>
                </c:pt>
                <c:pt idx="27">
                  <c:v>603.79999999999995</c:v>
                </c:pt>
                <c:pt idx="28">
                  <c:v>486.8</c:v>
                </c:pt>
                <c:pt idx="29">
                  <c:v>460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11-4072-8E78-CA2A6135F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630592"/>
        <c:axId val="111661056"/>
      </c:barChart>
      <c:dateAx>
        <c:axId val="111630592"/>
        <c:scaling>
          <c:orientation val="minMax"/>
        </c:scaling>
        <c:delete val="0"/>
        <c:axPos val="b"/>
        <c:numFmt formatCode="d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661056"/>
        <c:crosses val="autoZero"/>
        <c:auto val="1"/>
        <c:lblOffset val="100"/>
        <c:baseTimeUnit val="days"/>
      </c:dateAx>
      <c:valAx>
        <c:axId val="11166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63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Geração de Energia - julho 2017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'07_2017'!$A$10:$A$40</c:f>
              <c:numCache>
                <c:formatCode>m/d/yyyy</c:formatCode>
                <c:ptCount val="31"/>
                <c:pt idx="0">
                  <c:v>42917</c:v>
                </c:pt>
                <c:pt idx="1">
                  <c:v>42918</c:v>
                </c:pt>
                <c:pt idx="2">
                  <c:v>42919</c:v>
                </c:pt>
                <c:pt idx="3">
                  <c:v>42920</c:v>
                </c:pt>
                <c:pt idx="4">
                  <c:v>42921</c:v>
                </c:pt>
                <c:pt idx="5">
                  <c:v>42922</c:v>
                </c:pt>
                <c:pt idx="6">
                  <c:v>42923</c:v>
                </c:pt>
                <c:pt idx="7">
                  <c:v>42924</c:v>
                </c:pt>
                <c:pt idx="8">
                  <c:v>42925</c:v>
                </c:pt>
                <c:pt idx="9">
                  <c:v>42926</c:v>
                </c:pt>
                <c:pt idx="10">
                  <c:v>42927</c:v>
                </c:pt>
                <c:pt idx="11">
                  <c:v>42928</c:v>
                </c:pt>
                <c:pt idx="12">
                  <c:v>42929</c:v>
                </c:pt>
                <c:pt idx="13">
                  <c:v>42930</c:v>
                </c:pt>
                <c:pt idx="14">
                  <c:v>42931</c:v>
                </c:pt>
                <c:pt idx="15">
                  <c:v>42932</c:v>
                </c:pt>
                <c:pt idx="16">
                  <c:v>42933</c:v>
                </c:pt>
                <c:pt idx="17">
                  <c:v>42934</c:v>
                </c:pt>
                <c:pt idx="18">
                  <c:v>42935</c:v>
                </c:pt>
                <c:pt idx="19">
                  <c:v>42936</c:v>
                </c:pt>
                <c:pt idx="20">
                  <c:v>42937</c:v>
                </c:pt>
                <c:pt idx="21">
                  <c:v>42938</c:v>
                </c:pt>
                <c:pt idx="22">
                  <c:v>42939</c:v>
                </c:pt>
                <c:pt idx="23">
                  <c:v>42940</c:v>
                </c:pt>
                <c:pt idx="24">
                  <c:v>42941</c:v>
                </c:pt>
                <c:pt idx="25">
                  <c:v>42942</c:v>
                </c:pt>
                <c:pt idx="26">
                  <c:v>42943</c:v>
                </c:pt>
                <c:pt idx="27">
                  <c:v>42944</c:v>
                </c:pt>
                <c:pt idx="28">
                  <c:v>42945</c:v>
                </c:pt>
                <c:pt idx="29">
                  <c:v>42946</c:v>
                </c:pt>
                <c:pt idx="30">
                  <c:v>42947</c:v>
                </c:pt>
              </c:numCache>
            </c:numRef>
          </c:cat>
          <c:val>
            <c:numRef>
              <c:f>'07_2017'!$B$10:$B$40</c:f>
              <c:numCache>
                <c:formatCode>General</c:formatCode>
                <c:ptCount val="31"/>
                <c:pt idx="0">
                  <c:v>477</c:v>
                </c:pt>
                <c:pt idx="1">
                  <c:v>625.29999999999995</c:v>
                </c:pt>
                <c:pt idx="2">
                  <c:v>616</c:v>
                </c:pt>
                <c:pt idx="3">
                  <c:v>726</c:v>
                </c:pt>
                <c:pt idx="4">
                  <c:v>483.9</c:v>
                </c:pt>
                <c:pt idx="5">
                  <c:v>453.2</c:v>
                </c:pt>
                <c:pt idx="6">
                  <c:v>679</c:v>
                </c:pt>
                <c:pt idx="7">
                  <c:v>637</c:v>
                </c:pt>
                <c:pt idx="8">
                  <c:v>648</c:v>
                </c:pt>
                <c:pt idx="9">
                  <c:v>493.4</c:v>
                </c:pt>
                <c:pt idx="10">
                  <c:v>717.9</c:v>
                </c:pt>
                <c:pt idx="11">
                  <c:v>466.7</c:v>
                </c:pt>
                <c:pt idx="12">
                  <c:v>845.9</c:v>
                </c:pt>
                <c:pt idx="13">
                  <c:v>835</c:v>
                </c:pt>
                <c:pt idx="14">
                  <c:v>705</c:v>
                </c:pt>
                <c:pt idx="15">
                  <c:v>791.8</c:v>
                </c:pt>
                <c:pt idx="16">
                  <c:v>793</c:v>
                </c:pt>
                <c:pt idx="17">
                  <c:v>658</c:v>
                </c:pt>
                <c:pt idx="18">
                  <c:v>617.20000000000005</c:v>
                </c:pt>
                <c:pt idx="19">
                  <c:v>458.9</c:v>
                </c:pt>
                <c:pt idx="20">
                  <c:v>359.5</c:v>
                </c:pt>
                <c:pt idx="21">
                  <c:v>606</c:v>
                </c:pt>
                <c:pt idx="22">
                  <c:v>668.8</c:v>
                </c:pt>
                <c:pt idx="23">
                  <c:v>854.7</c:v>
                </c:pt>
                <c:pt idx="24">
                  <c:v>745.3</c:v>
                </c:pt>
                <c:pt idx="25">
                  <c:v>673.4</c:v>
                </c:pt>
                <c:pt idx="26">
                  <c:v>664.4</c:v>
                </c:pt>
                <c:pt idx="27">
                  <c:v>474.1</c:v>
                </c:pt>
                <c:pt idx="28">
                  <c:v>562.1</c:v>
                </c:pt>
                <c:pt idx="29">
                  <c:v>829.4</c:v>
                </c:pt>
                <c:pt idx="30">
                  <c:v>526.79999999999995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98-44A3-BD40-572A9359B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272512"/>
        <c:axId val="112274048"/>
      </c:barChart>
      <c:dateAx>
        <c:axId val="112272512"/>
        <c:scaling>
          <c:orientation val="minMax"/>
        </c:scaling>
        <c:delete val="0"/>
        <c:axPos val="b"/>
        <c:numFmt formatCode="d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274048"/>
        <c:crosses val="autoZero"/>
        <c:auto val="1"/>
        <c:lblOffset val="100"/>
        <c:baseTimeUnit val="days"/>
      </c:dateAx>
      <c:valAx>
        <c:axId val="11227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27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Geração de Energia - agosto 2017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'08_2017'!$A$10:$A$40</c:f>
              <c:numCache>
                <c:formatCode>m/d/yyyy</c:formatCode>
                <c:ptCount val="31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</c:numCache>
            </c:numRef>
          </c:cat>
          <c:val>
            <c:numRef>
              <c:f>'08_2017'!$B$10:$B$40</c:f>
              <c:numCache>
                <c:formatCode>General</c:formatCode>
                <c:ptCount val="31"/>
                <c:pt idx="0">
                  <c:v>762.2</c:v>
                </c:pt>
                <c:pt idx="1">
                  <c:v>696</c:v>
                </c:pt>
                <c:pt idx="2">
                  <c:v>858</c:v>
                </c:pt>
                <c:pt idx="3">
                  <c:v>827.2</c:v>
                </c:pt>
                <c:pt idx="4">
                  <c:v>850.9</c:v>
                </c:pt>
                <c:pt idx="5">
                  <c:v>858</c:v>
                </c:pt>
                <c:pt idx="6">
                  <c:v>694.6</c:v>
                </c:pt>
                <c:pt idx="7">
                  <c:v>857.2</c:v>
                </c:pt>
                <c:pt idx="8">
                  <c:v>851.4</c:v>
                </c:pt>
                <c:pt idx="9">
                  <c:v>861.8</c:v>
                </c:pt>
                <c:pt idx="10">
                  <c:v>851.7</c:v>
                </c:pt>
                <c:pt idx="11">
                  <c:v>836.8</c:v>
                </c:pt>
                <c:pt idx="12">
                  <c:v>751.9</c:v>
                </c:pt>
                <c:pt idx="13">
                  <c:v>834.2</c:v>
                </c:pt>
                <c:pt idx="14">
                  <c:v>733.8</c:v>
                </c:pt>
                <c:pt idx="15">
                  <c:v>799.4</c:v>
                </c:pt>
                <c:pt idx="16">
                  <c:v>781.6</c:v>
                </c:pt>
                <c:pt idx="17">
                  <c:v>617.20000000000005</c:v>
                </c:pt>
                <c:pt idx="18">
                  <c:v>595.9</c:v>
                </c:pt>
                <c:pt idx="19">
                  <c:v>752.4</c:v>
                </c:pt>
                <c:pt idx="20">
                  <c:v>821.3</c:v>
                </c:pt>
                <c:pt idx="21">
                  <c:v>840.1</c:v>
                </c:pt>
                <c:pt idx="22">
                  <c:v>803.3</c:v>
                </c:pt>
                <c:pt idx="23">
                  <c:v>804.3</c:v>
                </c:pt>
                <c:pt idx="24">
                  <c:v>633</c:v>
                </c:pt>
                <c:pt idx="25">
                  <c:v>785.1</c:v>
                </c:pt>
                <c:pt idx="26">
                  <c:v>778</c:v>
                </c:pt>
                <c:pt idx="27">
                  <c:v>814.3</c:v>
                </c:pt>
                <c:pt idx="28">
                  <c:v>834.5</c:v>
                </c:pt>
                <c:pt idx="29">
                  <c:v>790.6</c:v>
                </c:pt>
                <c:pt idx="30">
                  <c:v>547.79999999999995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6-4CB5-8CAB-9D84CE143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398336"/>
        <c:axId val="112399872"/>
      </c:barChart>
      <c:dateAx>
        <c:axId val="112398336"/>
        <c:scaling>
          <c:orientation val="minMax"/>
        </c:scaling>
        <c:delete val="0"/>
        <c:axPos val="b"/>
        <c:numFmt formatCode="d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399872"/>
        <c:crosses val="autoZero"/>
        <c:auto val="1"/>
        <c:lblOffset val="100"/>
        <c:baseTimeUnit val="days"/>
      </c:dateAx>
      <c:valAx>
        <c:axId val="11239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39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Geração de Energia - setembro 2017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'09_2017'!$A$10:$A$40</c:f>
              <c:numCache>
                <c:formatCode>m/d/yyyy</c:formatCode>
                <c:ptCount val="31"/>
                <c:pt idx="0">
                  <c:v>42979</c:v>
                </c:pt>
                <c:pt idx="1">
                  <c:v>42980</c:v>
                </c:pt>
                <c:pt idx="2">
                  <c:v>42981</c:v>
                </c:pt>
                <c:pt idx="3">
                  <c:v>42982</c:v>
                </c:pt>
                <c:pt idx="4">
                  <c:v>42983</c:v>
                </c:pt>
                <c:pt idx="5">
                  <c:v>42984</c:v>
                </c:pt>
                <c:pt idx="6">
                  <c:v>42985</c:v>
                </c:pt>
                <c:pt idx="7">
                  <c:v>42986</c:v>
                </c:pt>
                <c:pt idx="8">
                  <c:v>42987</c:v>
                </c:pt>
                <c:pt idx="9">
                  <c:v>42988</c:v>
                </c:pt>
                <c:pt idx="10">
                  <c:v>42989</c:v>
                </c:pt>
                <c:pt idx="11">
                  <c:v>42990</c:v>
                </c:pt>
                <c:pt idx="12">
                  <c:v>42991</c:v>
                </c:pt>
                <c:pt idx="13">
                  <c:v>42992</c:v>
                </c:pt>
                <c:pt idx="14">
                  <c:v>42993</c:v>
                </c:pt>
                <c:pt idx="15">
                  <c:v>42994</c:v>
                </c:pt>
                <c:pt idx="16">
                  <c:v>42995</c:v>
                </c:pt>
                <c:pt idx="17">
                  <c:v>42996</c:v>
                </c:pt>
                <c:pt idx="18">
                  <c:v>42997</c:v>
                </c:pt>
                <c:pt idx="19">
                  <c:v>42998</c:v>
                </c:pt>
                <c:pt idx="20">
                  <c:v>42999</c:v>
                </c:pt>
                <c:pt idx="21">
                  <c:v>43000</c:v>
                </c:pt>
                <c:pt idx="22">
                  <c:v>43001</c:v>
                </c:pt>
                <c:pt idx="23">
                  <c:v>43002</c:v>
                </c:pt>
                <c:pt idx="24">
                  <c:v>43003</c:v>
                </c:pt>
                <c:pt idx="25">
                  <c:v>43004</c:v>
                </c:pt>
                <c:pt idx="26">
                  <c:v>43005</c:v>
                </c:pt>
                <c:pt idx="27">
                  <c:v>43006</c:v>
                </c:pt>
                <c:pt idx="28">
                  <c:v>43007</c:v>
                </c:pt>
                <c:pt idx="29">
                  <c:v>43008</c:v>
                </c:pt>
              </c:numCache>
            </c:numRef>
          </c:cat>
          <c:val>
            <c:numRef>
              <c:f>'09_2017'!$B$10:$B$40</c:f>
              <c:numCache>
                <c:formatCode>General</c:formatCode>
                <c:ptCount val="31"/>
                <c:pt idx="0">
                  <c:v>804.9</c:v>
                </c:pt>
                <c:pt idx="1">
                  <c:v>537.70000000000005</c:v>
                </c:pt>
                <c:pt idx="2">
                  <c:v>880.5</c:v>
                </c:pt>
                <c:pt idx="3">
                  <c:v>840.9</c:v>
                </c:pt>
                <c:pt idx="4">
                  <c:v>780</c:v>
                </c:pt>
                <c:pt idx="5">
                  <c:v>629.5</c:v>
                </c:pt>
                <c:pt idx="6">
                  <c:v>613</c:v>
                </c:pt>
                <c:pt idx="7">
                  <c:v>565</c:v>
                </c:pt>
                <c:pt idx="8">
                  <c:v>818</c:v>
                </c:pt>
                <c:pt idx="9">
                  <c:v>753.7</c:v>
                </c:pt>
                <c:pt idx="10">
                  <c:v>832</c:v>
                </c:pt>
                <c:pt idx="11">
                  <c:v>676</c:v>
                </c:pt>
                <c:pt idx="12">
                  <c:v>641.4</c:v>
                </c:pt>
                <c:pt idx="13">
                  <c:v>647</c:v>
                </c:pt>
                <c:pt idx="14">
                  <c:v>764</c:v>
                </c:pt>
                <c:pt idx="15">
                  <c:v>396.6</c:v>
                </c:pt>
                <c:pt idx="16">
                  <c:v>863.2</c:v>
                </c:pt>
                <c:pt idx="17">
                  <c:v>833</c:v>
                </c:pt>
                <c:pt idx="18">
                  <c:v>761</c:v>
                </c:pt>
                <c:pt idx="19">
                  <c:v>713</c:v>
                </c:pt>
                <c:pt idx="20">
                  <c:v>799</c:v>
                </c:pt>
                <c:pt idx="21">
                  <c:v>814</c:v>
                </c:pt>
                <c:pt idx="22">
                  <c:v>611.29999999999995</c:v>
                </c:pt>
                <c:pt idx="23">
                  <c:v>859</c:v>
                </c:pt>
                <c:pt idx="24">
                  <c:v>717</c:v>
                </c:pt>
                <c:pt idx="25">
                  <c:v>819</c:v>
                </c:pt>
                <c:pt idx="26">
                  <c:v>615.9</c:v>
                </c:pt>
                <c:pt idx="27">
                  <c:v>713</c:v>
                </c:pt>
                <c:pt idx="28">
                  <c:v>739.1</c:v>
                </c:pt>
                <c:pt idx="29">
                  <c:v>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42-409F-A777-92A43861D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032384"/>
        <c:axId val="112038272"/>
      </c:barChart>
      <c:dateAx>
        <c:axId val="112032384"/>
        <c:scaling>
          <c:orientation val="minMax"/>
        </c:scaling>
        <c:delete val="0"/>
        <c:axPos val="b"/>
        <c:numFmt formatCode="d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038272"/>
        <c:crosses val="autoZero"/>
        <c:auto val="1"/>
        <c:lblOffset val="100"/>
        <c:baseTimeUnit val="days"/>
      </c:dateAx>
      <c:valAx>
        <c:axId val="11203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03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9525</xdr:rowOff>
    </xdr:from>
    <xdr:to>
      <xdr:col>12</xdr:col>
      <xdr:colOff>314325</xdr:colOff>
      <xdr:row>16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6B78B44E-F9EA-444B-A311-A24C07FD55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95250</xdr:rowOff>
    </xdr:from>
    <xdr:to>
      <xdr:col>11</xdr:col>
      <xdr:colOff>571500</xdr:colOff>
      <xdr:row>15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80B0CC51-9B12-4673-BD26-0EA025296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</xdr:row>
      <xdr:rowOff>95250</xdr:rowOff>
    </xdr:from>
    <xdr:to>
      <xdr:col>12</xdr:col>
      <xdr:colOff>257175</xdr:colOff>
      <xdr:row>15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DB25718F-A400-44C3-B09B-EC52ED4111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</xdr:row>
      <xdr:rowOff>85725</xdr:rowOff>
    </xdr:from>
    <xdr:to>
      <xdr:col>11</xdr:col>
      <xdr:colOff>514350</xdr:colOff>
      <xdr:row>16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7380FEDA-0ECE-4FE6-B1ED-3B3A289BB3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2</xdr:row>
      <xdr:rowOff>0</xdr:rowOff>
    </xdr:from>
    <xdr:to>
      <xdr:col>12</xdr:col>
      <xdr:colOff>161925</xdr:colOff>
      <xdr:row>16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2F2B2FC1-4A5F-464A-9F26-5962D94596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</xdr:row>
      <xdr:rowOff>114300</xdr:rowOff>
    </xdr:from>
    <xdr:to>
      <xdr:col>12</xdr:col>
      <xdr:colOff>285750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6528468E-34EE-4B8C-ADB3-8DEFB72DF2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</xdr:row>
      <xdr:rowOff>133350</xdr:rowOff>
    </xdr:from>
    <xdr:to>
      <xdr:col>12</xdr:col>
      <xdr:colOff>257175</xdr:colOff>
      <xdr:row>16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E21C6A5E-B86A-4904-B96C-F2C4621555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</xdr:row>
      <xdr:rowOff>9525</xdr:rowOff>
    </xdr:from>
    <xdr:to>
      <xdr:col>12</xdr:col>
      <xdr:colOff>133350</xdr:colOff>
      <xdr:row>15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5965F9A4-AF90-4256-998E-15AA7D770A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</xdr:row>
      <xdr:rowOff>114300</xdr:rowOff>
    </xdr:from>
    <xdr:to>
      <xdr:col>12</xdr:col>
      <xdr:colOff>200025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2D318B68-B481-4F30-97A5-A840BA154C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</xdr:row>
      <xdr:rowOff>123825</xdr:rowOff>
    </xdr:from>
    <xdr:to>
      <xdr:col>12</xdr:col>
      <xdr:colOff>257175</xdr:colOff>
      <xdr:row>16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227DFDDC-5026-4424-9C86-482C0A12E3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161925</xdr:rowOff>
    </xdr:from>
    <xdr:to>
      <xdr:col>12</xdr:col>
      <xdr:colOff>342900</xdr:colOff>
      <xdr:row>16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43183105-586D-44A0-9CAB-2ADC182E3C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</xdr:row>
      <xdr:rowOff>171450</xdr:rowOff>
    </xdr:from>
    <xdr:to>
      <xdr:col>12</xdr:col>
      <xdr:colOff>295275</xdr:colOff>
      <xdr:row>16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11711C5A-55CF-41F2-A77E-E336811FBB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180975</xdr:rowOff>
    </xdr:from>
    <xdr:to>
      <xdr:col>12</xdr:col>
      <xdr:colOff>304800</xdr:colOff>
      <xdr:row>16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BF12AD22-82B8-4636-AAD8-8875A5C8CD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adosExternos_1" connectionId="7" autoFormatId="16" applyNumberFormats="0" applyBorderFormats="0" applyFontFormats="0" applyPatternFormats="0" applyAlignmentFormats="0" applyWidthHeightFormats="0">
  <queryTableRefresh nextId="5">
    <queryTableFields count="4">
      <queryTableField id="1" name="Column1" tableColumnId="1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queryTables/queryTable10.xml><?xml version="1.0" encoding="utf-8"?>
<queryTable xmlns="http://schemas.openxmlformats.org/spreadsheetml/2006/main" name="DadosExternos_1" connectionId="13" autoFormatId="16" applyNumberFormats="0" applyBorderFormats="0" applyFontFormats="0" applyPatternFormats="0" applyAlignmentFormats="0" applyWidthHeightFormats="0">
  <queryTableRefresh nextId="5">
    <queryTableFields count="4">
      <queryTableField id="1" name="Column1" tableColumnId="1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queryTables/queryTable11.xml><?xml version="1.0" encoding="utf-8"?>
<queryTable xmlns="http://schemas.openxmlformats.org/spreadsheetml/2006/main" name="DadosExternos_1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Column1" tableColumnId="1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queryTables/queryTable12.xml><?xml version="1.0" encoding="utf-8"?>
<queryTable xmlns="http://schemas.openxmlformats.org/spreadsheetml/2006/main" name="DadosExternos_1" connectionId="4" autoFormatId="16" applyNumberFormats="0" applyBorderFormats="0" applyFontFormats="0" applyPatternFormats="0" applyAlignmentFormats="0" applyWidthHeightFormats="0">
  <queryTableRefresh nextId="5">
    <queryTableFields count="4">
      <queryTableField id="1" name="Column1" tableColumnId="1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queryTables/queryTable13.xml><?xml version="1.0" encoding="utf-8"?>
<queryTable xmlns="http://schemas.openxmlformats.org/spreadsheetml/2006/main" name="DadosExternos_1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Column1" tableColumnId="1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queryTables/queryTable2.xml><?xml version="1.0" encoding="utf-8"?>
<queryTable xmlns="http://schemas.openxmlformats.org/spreadsheetml/2006/main" name="DadosExternos_1" connectionId="5" autoFormatId="16" applyNumberFormats="0" applyBorderFormats="0" applyFontFormats="0" applyPatternFormats="0" applyAlignmentFormats="0" applyWidthHeightFormats="0">
  <queryTableRefresh nextId="5">
    <queryTableFields count="4">
      <queryTableField id="1" name="Column1" tableColumnId="1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queryTables/queryTable3.xml><?xml version="1.0" encoding="utf-8"?>
<queryTable xmlns="http://schemas.openxmlformats.org/spreadsheetml/2006/main" name="DadosExternos_1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Column1" tableColumnId="1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queryTables/queryTable4.xml><?xml version="1.0" encoding="utf-8"?>
<queryTable xmlns="http://schemas.openxmlformats.org/spreadsheetml/2006/main" name="DadosExternos_1" connectionId="1" autoFormatId="16" applyNumberFormats="0" applyBorderFormats="0" applyFontFormats="0" applyPatternFormats="0" applyAlignmentFormats="0" applyWidthHeightFormats="0">
  <queryTableRefresh nextId="5">
    <queryTableFields count="4">
      <queryTableField id="1" name="Column1" tableColumnId="1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queryTables/queryTable5.xml><?xml version="1.0" encoding="utf-8"?>
<queryTable xmlns="http://schemas.openxmlformats.org/spreadsheetml/2006/main" name="DadosExternos_1" connectionId="11" autoFormatId="16" applyNumberFormats="0" applyBorderFormats="0" applyFontFormats="0" applyPatternFormats="0" applyAlignmentFormats="0" applyWidthHeightFormats="0">
  <queryTableRefresh nextId="5">
    <queryTableFields count="4">
      <queryTableField id="1" name="Column1" tableColumnId="1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queryTables/queryTable6.xml><?xml version="1.0" encoding="utf-8"?>
<queryTable xmlns="http://schemas.openxmlformats.org/spreadsheetml/2006/main" name="DadosExternos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Column1" tableColumnId="1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queryTables/queryTable7.xml><?xml version="1.0" encoding="utf-8"?>
<queryTable xmlns="http://schemas.openxmlformats.org/spreadsheetml/2006/main" name="DadosExternos_1" connectionId="8" autoFormatId="16" applyNumberFormats="0" applyBorderFormats="0" applyFontFormats="0" applyPatternFormats="0" applyAlignmentFormats="0" applyWidthHeightFormats="0">
  <queryTableRefresh nextId="5">
    <queryTableFields count="4">
      <queryTableField id="1" name="Column1" tableColumnId="1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queryTables/queryTable8.xml><?xml version="1.0" encoding="utf-8"?>
<queryTable xmlns="http://schemas.openxmlformats.org/spreadsheetml/2006/main" name="DadosExternos_1" connectionId="2" autoFormatId="16" applyNumberFormats="0" applyBorderFormats="0" applyFontFormats="0" applyPatternFormats="0" applyAlignmentFormats="0" applyWidthHeightFormats="0">
  <queryTableRefresh nextId="5">
    <queryTableFields count="4">
      <queryTableField id="1" name="Column1" tableColumnId="1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queryTables/queryTable9.xml><?xml version="1.0" encoding="utf-8"?>
<queryTable xmlns="http://schemas.openxmlformats.org/spreadsheetml/2006/main" name="DadosExternos_1" connectionId="3" autoFormatId="16" applyNumberFormats="0" applyBorderFormats="0" applyFontFormats="0" applyPatternFormats="0" applyAlignmentFormats="0" applyWidthHeightFormats="0">
  <queryTableRefresh nextId="5">
    <queryTableFields count="4">
      <queryTableField id="1" name="Column1" tableColumnId="1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2" name="Ufersa_Jan_2017_Monthly_Report___1" displayName="Ufersa_Jan_2017_Monthly_Report___1_1" ref="A1:D41" tableType="queryTable" totalsRowCount="1">
  <autoFilter ref="A1:D40"/>
  <tableColumns count="4">
    <tableColumn id="1" uniqueName="1" name="Column1" totalsRowLabel="Total" queryTableFieldId="1" dataDxfId="103" totalsRowDxfId="102"/>
    <tableColumn id="2" uniqueName="2" name="Column2" queryTableFieldId="2" dataDxfId="101" totalsRowDxfId="100"/>
    <tableColumn id="3" uniqueName="3" name="Column3" queryTableFieldId="3" dataDxfId="99" totalsRowDxfId="98"/>
    <tableColumn id="4" uniqueName="4" name="Column4" totalsRowFunction="count" queryTableFieldId="4" dataDxfId="97" totalsRowDxfId="96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id="8" name="Ufersa_Oct_2017_Monthly_Report" displayName="Ufersa_Oct_2017_Monthly_Report" ref="A1:D41" tableType="queryTable" totalsRowCount="1">
  <autoFilter ref="A1:D40"/>
  <tableColumns count="4">
    <tableColumn id="1" uniqueName="1" name="Column1" queryTableFieldId="1" dataDxfId="31" totalsRowDxfId="30"/>
    <tableColumn id="2" uniqueName="2" name="Column2" queryTableFieldId="2" dataDxfId="29" totalsRowDxfId="28"/>
    <tableColumn id="3" uniqueName="3" name="Column3" queryTableFieldId="3" dataDxfId="27" totalsRowDxfId="26"/>
    <tableColumn id="4" uniqueName="4" name="Column4" queryTableFieldId="4" dataDxfId="25" totalsRowDxfId="24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id="9" name="Ufersa_Nov_2017_Monthly_Report" displayName="Ufersa_Nov_2017_Monthly_Report" ref="A1:D40" tableType="queryTable" totalsRowCount="1">
  <autoFilter ref="A1:D39"/>
  <tableColumns count="4">
    <tableColumn id="1" uniqueName="1" name="Column1" queryTableFieldId="1" dataDxfId="23" totalsRowDxfId="22"/>
    <tableColumn id="2" uniqueName="2" name="Column2" queryTableFieldId="2" dataDxfId="21" totalsRowDxfId="20"/>
    <tableColumn id="3" uniqueName="3" name="Column3" queryTableFieldId="3" dataDxfId="19" totalsRowDxfId="18"/>
    <tableColumn id="4" uniqueName="4" name="Column4" queryTableFieldId="4" dataDxfId="17" totalsRowDxfId="16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id="10" name="Ufersa_Dec_2017_Monthly_Report" displayName="Ufersa_Dec_2017_Monthly_Report" ref="A1:D41" tableType="queryTable" totalsRowCount="1">
  <autoFilter ref="A1:D40"/>
  <tableColumns count="4">
    <tableColumn id="1" uniqueName="1" name="Column1" queryTableFieldId="1" dataDxfId="15" totalsRowDxfId="14"/>
    <tableColumn id="2" uniqueName="2" name="Column2" queryTableFieldId="2" dataDxfId="13" totalsRowDxfId="12"/>
    <tableColumn id="3" uniqueName="3" name="Column3" queryTableFieldId="3" dataDxfId="11" totalsRowDxfId="10"/>
    <tableColumn id="4" uniqueName="4" name="Column4" queryTableFieldId="4" dataDxfId="9" totalsRowDxfId="8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id="14" name="Usina_Ufersa_2017" displayName="Usina_Ufersa_2017_1" ref="A1:D22" tableType="queryTable" totalsRowCount="1">
  <autoFilter ref="A1:D21"/>
  <tableColumns count="4">
    <tableColumn id="1" uniqueName="1" name="Column1" queryTableFieldId="1" dataDxfId="7" totalsRowDxfId="6"/>
    <tableColumn id="2" uniqueName="2" name="Column2" queryTableFieldId="2" dataDxfId="5" totalsRowDxfId="4"/>
    <tableColumn id="3" uniqueName="3" name="Column3" queryTableFieldId="3" dataDxfId="3" totalsRowDxfId="2"/>
    <tableColumn id="4" uniqueName="4" name="Column4" queryTableFieldId="4" dataDxfId="1" totalsRow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" name="Ufersa_Feb_2017_Monthly_Report" displayName="Ufersa_Feb_2017_Monthly_Report" ref="A1:D38" tableType="queryTable" totalsRowCount="1">
  <autoFilter ref="A1:D37"/>
  <tableColumns count="4">
    <tableColumn id="1" uniqueName="1" name="Column1" queryTableFieldId="1" dataDxfId="95" totalsRowDxfId="94"/>
    <tableColumn id="2" uniqueName="2" name="Column2" queryTableFieldId="2" dataDxfId="93" totalsRowDxfId="92"/>
    <tableColumn id="3" uniqueName="3" name="Column3" queryTableFieldId="3" dataDxfId="91" totalsRowDxfId="90"/>
    <tableColumn id="4" uniqueName="4" name="Column4" queryTableFieldId="4" dataDxfId="89" totalsRowDxfId="88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2" name="Ufersa_Mar_2017_Monthly_Report" displayName="Ufersa_Mar_2017_Monthly_Report" ref="A1:D41" tableType="queryTable" totalsRowCount="1">
  <autoFilter ref="A1:D40"/>
  <tableColumns count="4">
    <tableColumn id="1" uniqueName="1" name="Column1" queryTableFieldId="1" dataDxfId="87" totalsRowDxfId="86"/>
    <tableColumn id="2" uniqueName="2" name="Column2" queryTableFieldId="2" dataDxfId="85" totalsRowDxfId="84"/>
    <tableColumn id="3" uniqueName="3" name="Column3" queryTableFieldId="3" dataDxfId="83" totalsRowDxfId="82"/>
    <tableColumn id="4" uniqueName="4" name="Column4" queryTableFieldId="4" dataDxfId="81" totalsRowDxfId="8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3" name="Ufersa_Apr_2017_Monthly_Report" displayName="Ufersa_Apr_2017_Monthly_Report" ref="A1:D40" tableType="queryTable" totalsRowCount="1">
  <autoFilter ref="A1:D39"/>
  <tableColumns count="4">
    <tableColumn id="1" uniqueName="1" name="Column1" queryTableFieldId="1" dataDxfId="79" totalsRowDxfId="78"/>
    <tableColumn id="2" uniqueName="2" name="Column2" queryTableFieldId="2" dataDxfId="77" totalsRowDxfId="76"/>
    <tableColumn id="3" uniqueName="3" name="Column3" queryTableFieldId="3" dataDxfId="75" totalsRowDxfId="74"/>
    <tableColumn id="4" uniqueName="4" name="Column4" queryTableFieldId="4" dataDxfId="73" totalsRowDxfId="7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4" name="Ufersa_May_2017_Monthly_Report" displayName="Ufersa_May_2017_Monthly_Report" ref="A1:D41" tableType="queryTable" totalsRowCount="1">
  <autoFilter ref="A1:D40"/>
  <tableColumns count="4">
    <tableColumn id="1" uniqueName="1" name="Column1" queryTableFieldId="1" dataDxfId="71" totalsRowDxfId="70"/>
    <tableColumn id="2" uniqueName="2" name="Column2" queryTableFieldId="2" dataDxfId="69" totalsRowDxfId="68"/>
    <tableColumn id="3" uniqueName="3" name="Column3" queryTableFieldId="3" dataDxfId="67" totalsRowDxfId="66"/>
    <tableColumn id="4" uniqueName="4" name="Column4" queryTableFieldId="4" dataDxfId="65" totalsRowDxfId="64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5" name="Ufersa_Jun_2017_Monthly_Report" displayName="Ufersa_Jun_2017_Monthly_Report" ref="A1:D40" tableType="queryTable" totalsRowCount="1">
  <autoFilter ref="A1:D39"/>
  <tableColumns count="4">
    <tableColumn id="1" uniqueName="1" name="Column1" queryTableFieldId="1" dataDxfId="63" totalsRowDxfId="62"/>
    <tableColumn id="2" uniqueName="2" name="Column2" queryTableFieldId="2" dataDxfId="61" totalsRowDxfId="60"/>
    <tableColumn id="3" uniqueName="3" name="Column3" queryTableFieldId="3" dataDxfId="59" totalsRowDxfId="58"/>
    <tableColumn id="4" uniqueName="4" name="Column4" queryTableFieldId="4" dataDxfId="57" totalsRowDxfId="56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6" name="Ufersa_Jul_2017_Monthly_Report" displayName="Ufersa_Jul_2017_Monthly_Report" ref="A1:D41" tableType="queryTable" totalsRowCount="1">
  <autoFilter ref="A1:D40"/>
  <tableColumns count="4">
    <tableColumn id="1" uniqueName="1" name="Column1" queryTableFieldId="1" dataDxfId="55" totalsRowDxfId="54"/>
    <tableColumn id="2" uniqueName="2" name="Column2" queryTableFieldId="2" dataDxfId="53" totalsRowDxfId="52"/>
    <tableColumn id="3" uniqueName="3" name="Column3" queryTableFieldId="3" dataDxfId="51" totalsRowDxfId="50"/>
    <tableColumn id="4" uniqueName="4" name="Column4" queryTableFieldId="4" dataDxfId="49" totalsRowDxfId="48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id="7" name="Ufersa_Aug_2017_Monthly_Report" displayName="Ufersa_Aug_2017_Monthly_Report" ref="A1:D41" tableType="queryTable" totalsRowCount="1">
  <autoFilter ref="A1:D40"/>
  <tableColumns count="4">
    <tableColumn id="1" uniqueName="1" name="Column1" queryTableFieldId="1" dataDxfId="47" totalsRowDxfId="46"/>
    <tableColumn id="2" uniqueName="2" name="Column2" queryTableFieldId="2" dataDxfId="45" totalsRowDxfId="44"/>
    <tableColumn id="3" uniqueName="3" name="Column3" queryTableFieldId="3" dataDxfId="43" totalsRowDxfId="42"/>
    <tableColumn id="4" uniqueName="4" name="Column4" queryTableFieldId="4" dataDxfId="41" totalsRowDxfId="40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id="13" name="Ufersa_Aug_2017_Monthly_Report___2" displayName="Ufersa_Aug_2017_Monthly_Report___2" ref="A1:D41" tableType="queryTable" totalsRowCount="1">
  <autoFilter ref="A1:D40"/>
  <tableColumns count="4">
    <tableColumn id="1" uniqueName="1" name="Column1" queryTableFieldId="1" dataDxfId="39" totalsRowDxfId="38"/>
    <tableColumn id="2" uniqueName="2" name="Column2" totalsRowFunction="sum" queryTableFieldId="2" dataDxfId="37" totalsRowDxfId="36"/>
    <tableColumn id="3" uniqueName="3" name="Column3" queryTableFieldId="3" dataDxfId="35" totalsRowDxfId="34"/>
    <tableColumn id="4" uniqueName="4" name="Column4" queryTableFieldId="4" dataDxfId="33" totalsRowDxfId="3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H23" sqref="H23"/>
    </sheetView>
  </sheetViews>
  <sheetFormatPr defaultRowHeight="15" x14ac:dyDescent="0.25"/>
  <cols>
    <col min="1" max="1" width="16.42578125" bestFit="1" customWidth="1"/>
    <col min="2" max="2" width="12.42578125" bestFit="1" customWidth="1"/>
    <col min="3" max="3" width="15.5703125" bestFit="1" customWidth="1"/>
    <col min="4" max="4" width="13.7109375" bestFit="1" customWidth="1"/>
  </cols>
  <sheetData>
    <row r="1" spans="1:4" x14ac:dyDescent="0.25">
      <c r="A1" t="s">
        <v>18</v>
      </c>
      <c r="B1" t="s">
        <v>19</v>
      </c>
      <c r="C1" t="s">
        <v>20</v>
      </c>
      <c r="D1" t="s">
        <v>21</v>
      </c>
    </row>
    <row r="2" spans="1:4" x14ac:dyDescent="0.25">
      <c r="A2" s="6" t="s">
        <v>0</v>
      </c>
      <c r="B2" s="6" t="s">
        <v>22</v>
      </c>
      <c r="C2" s="6" t="s">
        <v>22</v>
      </c>
      <c r="D2" s="6" t="s">
        <v>22</v>
      </c>
    </row>
    <row r="3" spans="1:4" x14ac:dyDescent="0.25">
      <c r="A3" s="6" t="s">
        <v>1</v>
      </c>
      <c r="B3" s="6" t="s">
        <v>22</v>
      </c>
      <c r="C3" s="6" t="s">
        <v>22</v>
      </c>
      <c r="D3" s="6" t="s">
        <v>22</v>
      </c>
    </row>
    <row r="4" spans="1:4" x14ac:dyDescent="0.25">
      <c r="A4" s="6" t="s">
        <v>2</v>
      </c>
      <c r="B4" s="6" t="s">
        <v>3</v>
      </c>
      <c r="C4" s="6" t="s">
        <v>4</v>
      </c>
      <c r="D4" s="6" t="s">
        <v>12</v>
      </c>
    </row>
    <row r="5" spans="1:4" x14ac:dyDescent="0.25">
      <c r="A5" s="6" t="s">
        <v>5</v>
      </c>
      <c r="B5" s="6" t="s">
        <v>6</v>
      </c>
      <c r="C5" s="6"/>
      <c r="D5" s="6"/>
    </row>
    <row r="6" spans="1:4" x14ac:dyDescent="0.25">
      <c r="A6" s="6" t="s">
        <v>8</v>
      </c>
      <c r="B6" s="6" t="s">
        <v>13</v>
      </c>
      <c r="C6" s="6" t="s">
        <v>22</v>
      </c>
      <c r="D6" s="6" t="s">
        <v>22</v>
      </c>
    </row>
    <row r="7" spans="1:4" x14ac:dyDescent="0.25">
      <c r="A7" s="6" t="s">
        <v>22</v>
      </c>
      <c r="B7" s="6" t="s">
        <v>22</v>
      </c>
      <c r="C7" s="6" t="s">
        <v>22</v>
      </c>
      <c r="D7" s="6" t="s">
        <v>22</v>
      </c>
    </row>
    <row r="8" spans="1:4" x14ac:dyDescent="0.25">
      <c r="A8" s="6" t="s">
        <v>9</v>
      </c>
      <c r="B8" s="6" t="s">
        <v>22</v>
      </c>
      <c r="C8" s="6" t="s">
        <v>22</v>
      </c>
      <c r="D8" s="6" t="s">
        <v>22</v>
      </c>
    </row>
    <row r="9" spans="1:4" x14ac:dyDescent="0.25">
      <c r="A9" s="6" t="s">
        <v>10</v>
      </c>
      <c r="B9" s="6" t="s">
        <v>11</v>
      </c>
      <c r="C9" s="6" t="s">
        <v>22</v>
      </c>
      <c r="D9" s="6" t="s">
        <v>22</v>
      </c>
    </row>
    <row r="10" spans="1:4" x14ac:dyDescent="0.25">
      <c r="A10" s="1">
        <v>42736</v>
      </c>
      <c r="B10">
        <v>734</v>
      </c>
      <c r="C10" s="6" t="s">
        <v>22</v>
      </c>
      <c r="D10" s="6" t="s">
        <v>22</v>
      </c>
    </row>
    <row r="11" spans="1:4" x14ac:dyDescent="0.25">
      <c r="A11" s="1">
        <v>42737</v>
      </c>
      <c r="B11">
        <v>754</v>
      </c>
      <c r="C11" s="6" t="s">
        <v>22</v>
      </c>
      <c r="D11" s="6" t="s">
        <v>22</v>
      </c>
    </row>
    <row r="12" spans="1:4" x14ac:dyDescent="0.25">
      <c r="A12" s="1">
        <v>42738</v>
      </c>
      <c r="B12">
        <v>633</v>
      </c>
      <c r="C12" s="6" t="s">
        <v>22</v>
      </c>
      <c r="D12" s="6" t="s">
        <v>22</v>
      </c>
    </row>
    <row r="13" spans="1:4" x14ac:dyDescent="0.25">
      <c r="A13" s="1">
        <v>42739</v>
      </c>
      <c r="B13">
        <v>664</v>
      </c>
      <c r="C13" s="6" t="s">
        <v>22</v>
      </c>
      <c r="D13" s="6" t="s">
        <v>22</v>
      </c>
    </row>
    <row r="14" spans="1:4" x14ac:dyDescent="0.25">
      <c r="A14" s="1">
        <v>42740</v>
      </c>
      <c r="B14">
        <v>607</v>
      </c>
      <c r="C14" s="6" t="s">
        <v>22</v>
      </c>
      <c r="D14" s="6" t="s">
        <v>22</v>
      </c>
    </row>
    <row r="15" spans="1:4" x14ac:dyDescent="0.25">
      <c r="A15" s="1">
        <v>42741</v>
      </c>
      <c r="B15">
        <v>712</v>
      </c>
      <c r="C15" s="6" t="s">
        <v>22</v>
      </c>
      <c r="D15" s="6" t="s">
        <v>22</v>
      </c>
    </row>
    <row r="16" spans="1:4" x14ac:dyDescent="0.25">
      <c r="A16" s="1">
        <v>42742</v>
      </c>
      <c r="B16">
        <v>765</v>
      </c>
      <c r="C16" s="6" t="s">
        <v>22</v>
      </c>
      <c r="D16" s="6" t="s">
        <v>22</v>
      </c>
    </row>
    <row r="17" spans="1:4" x14ac:dyDescent="0.25">
      <c r="A17" s="1">
        <v>42743</v>
      </c>
      <c r="B17">
        <v>801</v>
      </c>
      <c r="C17" s="6" t="s">
        <v>22</v>
      </c>
      <c r="D17" s="6" t="s">
        <v>22</v>
      </c>
    </row>
    <row r="18" spans="1:4" x14ac:dyDescent="0.25">
      <c r="A18" s="1">
        <v>42744</v>
      </c>
      <c r="B18">
        <v>737</v>
      </c>
      <c r="C18" s="6" t="s">
        <v>22</v>
      </c>
      <c r="D18" s="6" t="s">
        <v>22</v>
      </c>
    </row>
    <row r="19" spans="1:4" x14ac:dyDescent="0.25">
      <c r="A19" s="1">
        <v>42745</v>
      </c>
      <c r="B19">
        <v>522</v>
      </c>
      <c r="C19" s="6" t="s">
        <v>22</v>
      </c>
      <c r="D19" s="6" t="s">
        <v>22</v>
      </c>
    </row>
    <row r="20" spans="1:4" x14ac:dyDescent="0.25">
      <c r="A20" s="1">
        <v>42746</v>
      </c>
      <c r="B20">
        <v>451</v>
      </c>
      <c r="C20" s="6" t="s">
        <v>22</v>
      </c>
      <c r="D20" s="6" t="s">
        <v>22</v>
      </c>
    </row>
    <row r="21" spans="1:4" x14ac:dyDescent="0.25">
      <c r="A21" s="1">
        <v>42747</v>
      </c>
      <c r="B21">
        <v>758</v>
      </c>
      <c r="C21" s="6" t="s">
        <v>22</v>
      </c>
      <c r="D21" s="6" t="s">
        <v>22</v>
      </c>
    </row>
    <row r="22" spans="1:4" x14ac:dyDescent="0.25">
      <c r="A22" s="1">
        <v>42748</v>
      </c>
      <c r="B22">
        <v>779</v>
      </c>
      <c r="C22" s="6" t="s">
        <v>22</v>
      </c>
      <c r="D22" s="6" t="s">
        <v>22</v>
      </c>
    </row>
    <row r="23" spans="1:4" x14ac:dyDescent="0.25">
      <c r="A23" s="1">
        <v>42749</v>
      </c>
      <c r="B23">
        <v>704</v>
      </c>
      <c r="C23" s="6" t="s">
        <v>22</v>
      </c>
      <c r="D23" s="6" t="s">
        <v>22</v>
      </c>
    </row>
    <row r="24" spans="1:4" x14ac:dyDescent="0.25">
      <c r="A24" s="1">
        <v>42750</v>
      </c>
      <c r="B24">
        <v>695</v>
      </c>
      <c r="C24" s="6" t="s">
        <v>22</v>
      </c>
      <c r="D24" s="6" t="s">
        <v>22</v>
      </c>
    </row>
    <row r="25" spans="1:4" x14ac:dyDescent="0.25">
      <c r="A25" s="1">
        <v>42751</v>
      </c>
      <c r="B25">
        <v>734</v>
      </c>
      <c r="C25" s="6" t="s">
        <v>22</v>
      </c>
      <c r="D25" s="6" t="s">
        <v>22</v>
      </c>
    </row>
    <row r="26" spans="1:4" x14ac:dyDescent="0.25">
      <c r="A26" s="1">
        <v>42752</v>
      </c>
      <c r="B26">
        <v>681</v>
      </c>
      <c r="C26" s="6" t="s">
        <v>22</v>
      </c>
      <c r="D26" s="6" t="s">
        <v>22</v>
      </c>
    </row>
    <row r="27" spans="1:4" x14ac:dyDescent="0.25">
      <c r="A27" s="1">
        <v>42753</v>
      </c>
      <c r="B27">
        <v>665</v>
      </c>
      <c r="C27" s="6" t="s">
        <v>22</v>
      </c>
      <c r="D27" s="6" t="s">
        <v>22</v>
      </c>
    </row>
    <row r="28" spans="1:4" x14ac:dyDescent="0.25">
      <c r="A28" s="1">
        <v>42754</v>
      </c>
      <c r="B28">
        <v>700</v>
      </c>
      <c r="C28" s="6" t="s">
        <v>22</v>
      </c>
      <c r="D28" s="6" t="s">
        <v>22</v>
      </c>
    </row>
    <row r="29" spans="1:4" x14ac:dyDescent="0.25">
      <c r="A29" s="1">
        <v>42755</v>
      </c>
      <c r="B29">
        <v>453</v>
      </c>
      <c r="C29" s="6" t="s">
        <v>22</v>
      </c>
      <c r="D29" s="6" t="s">
        <v>22</v>
      </c>
    </row>
    <row r="30" spans="1:4" x14ac:dyDescent="0.25">
      <c r="A30" s="1">
        <v>42756</v>
      </c>
      <c r="B30">
        <v>706</v>
      </c>
      <c r="C30" s="6" t="s">
        <v>22</v>
      </c>
      <c r="D30" s="6" t="s">
        <v>22</v>
      </c>
    </row>
    <row r="31" spans="1:4" x14ac:dyDescent="0.25">
      <c r="A31" s="1">
        <v>42757</v>
      </c>
      <c r="B31">
        <v>633</v>
      </c>
      <c r="C31" s="6" t="s">
        <v>22</v>
      </c>
      <c r="D31" s="6" t="s">
        <v>22</v>
      </c>
    </row>
    <row r="32" spans="1:4" x14ac:dyDescent="0.25">
      <c r="A32" s="1">
        <v>42758</v>
      </c>
      <c r="B32">
        <v>583</v>
      </c>
      <c r="C32" s="6" t="s">
        <v>22</v>
      </c>
      <c r="D32" s="6" t="s">
        <v>22</v>
      </c>
    </row>
    <row r="33" spans="1:4" x14ac:dyDescent="0.25">
      <c r="A33" s="1">
        <v>42759</v>
      </c>
      <c r="B33">
        <v>702</v>
      </c>
      <c r="C33" s="6" t="s">
        <v>22</v>
      </c>
      <c r="D33" s="6" t="s">
        <v>22</v>
      </c>
    </row>
    <row r="34" spans="1:4" x14ac:dyDescent="0.25">
      <c r="A34" s="1">
        <v>42760</v>
      </c>
      <c r="B34">
        <v>846</v>
      </c>
      <c r="C34" s="6" t="s">
        <v>22</v>
      </c>
      <c r="D34" s="6" t="s">
        <v>22</v>
      </c>
    </row>
    <row r="35" spans="1:4" x14ac:dyDescent="0.25">
      <c r="A35" s="1">
        <v>42761</v>
      </c>
      <c r="B35">
        <v>692</v>
      </c>
      <c r="C35" s="6" t="s">
        <v>22</v>
      </c>
      <c r="D35" s="6" t="s">
        <v>22</v>
      </c>
    </row>
    <row r="36" spans="1:4" x14ac:dyDescent="0.25">
      <c r="A36" s="1">
        <v>42762</v>
      </c>
      <c r="B36">
        <v>613</v>
      </c>
      <c r="C36" s="6" t="s">
        <v>22</v>
      </c>
      <c r="D36" s="6" t="s">
        <v>22</v>
      </c>
    </row>
    <row r="37" spans="1:4" x14ac:dyDescent="0.25">
      <c r="A37" s="1">
        <v>42763</v>
      </c>
      <c r="B37">
        <v>520</v>
      </c>
      <c r="C37" s="6" t="s">
        <v>22</v>
      </c>
      <c r="D37" s="6" t="s">
        <v>22</v>
      </c>
    </row>
    <row r="38" spans="1:4" x14ac:dyDescent="0.25">
      <c r="A38" s="1">
        <v>42764</v>
      </c>
      <c r="B38">
        <v>705</v>
      </c>
      <c r="C38" s="6" t="s">
        <v>22</v>
      </c>
      <c r="D38" s="6" t="s">
        <v>22</v>
      </c>
    </row>
    <row r="39" spans="1:4" x14ac:dyDescent="0.25">
      <c r="A39" s="1">
        <v>42765</v>
      </c>
      <c r="B39">
        <v>748</v>
      </c>
      <c r="C39" s="6" t="s">
        <v>22</v>
      </c>
      <c r="D39" s="6" t="s">
        <v>22</v>
      </c>
    </row>
    <row r="40" spans="1:4" x14ac:dyDescent="0.25">
      <c r="A40" s="1">
        <v>42766</v>
      </c>
      <c r="B40">
        <v>679</v>
      </c>
      <c r="C40" s="6" t="s">
        <v>22</v>
      </c>
      <c r="D40" s="6" t="s">
        <v>22</v>
      </c>
    </row>
    <row r="41" spans="1:4" x14ac:dyDescent="0.25">
      <c r="A41" s="6" t="s">
        <v>42</v>
      </c>
      <c r="B41" s="6"/>
      <c r="C41" s="6"/>
      <c r="D41" s="6">
        <f>SUBTOTAL(103,Ufersa_Jan_2017_Monthly_Report___1_1[Column4])</f>
        <v>38</v>
      </c>
    </row>
    <row r="42" spans="1:4" x14ac:dyDescent="0.25">
      <c r="A42" s="7" t="s">
        <v>15</v>
      </c>
      <c r="B42" s="7">
        <f>MAX(B10:B40)</f>
        <v>846</v>
      </c>
      <c r="C42" s="6"/>
      <c r="D42" s="6"/>
    </row>
    <row r="43" spans="1:4" x14ac:dyDescent="0.25">
      <c r="A43" s="7" t="s">
        <v>16</v>
      </c>
      <c r="B43" s="7">
        <f>MIN(B10:B40)</f>
        <v>451</v>
      </c>
      <c r="C43" s="6"/>
      <c r="D43" s="6"/>
    </row>
    <row r="44" spans="1:4" x14ac:dyDescent="0.25">
      <c r="A44" s="7" t="s">
        <v>17</v>
      </c>
      <c r="B44" s="7">
        <f>AVERAGE(B10:B40)</f>
        <v>676.64516129032256</v>
      </c>
      <c r="C44" s="6"/>
      <c r="D44" s="6"/>
    </row>
    <row r="45" spans="1:4" x14ac:dyDescent="0.25">
      <c r="C45" s="6"/>
      <c r="D45" s="6"/>
    </row>
    <row r="46" spans="1:4" x14ac:dyDescent="0.25">
      <c r="C46" s="6"/>
      <c r="D46" s="6"/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I21" sqref="I21"/>
    </sheetView>
  </sheetViews>
  <sheetFormatPr defaultRowHeight="15" x14ac:dyDescent="0.25"/>
  <cols>
    <col min="1" max="1" width="16.42578125" bestFit="1" customWidth="1"/>
    <col min="2" max="2" width="12.42578125" bestFit="1" customWidth="1"/>
    <col min="3" max="3" width="15.5703125" bestFit="1" customWidth="1"/>
    <col min="4" max="4" width="13.7109375" bestFit="1" customWidth="1"/>
  </cols>
  <sheetData>
    <row r="1" spans="1:4" x14ac:dyDescent="0.25">
      <c r="A1" t="s">
        <v>18</v>
      </c>
      <c r="B1" t="s">
        <v>19</v>
      </c>
      <c r="C1" t="s">
        <v>20</v>
      </c>
      <c r="D1" t="s">
        <v>21</v>
      </c>
    </row>
    <row r="2" spans="1:4" x14ac:dyDescent="0.25">
      <c r="A2" s="6" t="s">
        <v>0</v>
      </c>
      <c r="B2" s="6" t="s">
        <v>22</v>
      </c>
      <c r="C2" s="6" t="s">
        <v>22</v>
      </c>
      <c r="D2" s="6" t="s">
        <v>22</v>
      </c>
    </row>
    <row r="3" spans="1:4" x14ac:dyDescent="0.25">
      <c r="A3" s="6" t="s">
        <v>1</v>
      </c>
      <c r="B3" s="6" t="s">
        <v>22</v>
      </c>
      <c r="C3" s="6" t="s">
        <v>22</v>
      </c>
      <c r="D3" s="6" t="s">
        <v>22</v>
      </c>
    </row>
    <row r="4" spans="1:4" x14ac:dyDescent="0.25">
      <c r="A4" s="6" t="s">
        <v>2</v>
      </c>
      <c r="B4" s="6" t="s">
        <v>3</v>
      </c>
      <c r="C4" s="6" t="s">
        <v>4</v>
      </c>
      <c r="D4" s="6" t="s">
        <v>46</v>
      </c>
    </row>
    <row r="5" spans="1:4" x14ac:dyDescent="0.25">
      <c r="A5" s="6" t="s">
        <v>5</v>
      </c>
      <c r="B5" s="6" t="s">
        <v>6</v>
      </c>
      <c r="C5" s="6"/>
      <c r="D5" s="6"/>
    </row>
    <row r="6" spans="1:4" x14ac:dyDescent="0.25">
      <c r="A6" s="6" t="s">
        <v>8</v>
      </c>
      <c r="B6" s="6" t="s">
        <v>37</v>
      </c>
      <c r="C6" s="6" t="s">
        <v>22</v>
      </c>
      <c r="D6" s="6" t="s">
        <v>22</v>
      </c>
    </row>
    <row r="7" spans="1:4" x14ac:dyDescent="0.25">
      <c r="A7" s="6" t="s">
        <v>22</v>
      </c>
      <c r="B7" s="6" t="s">
        <v>22</v>
      </c>
      <c r="C7" s="6" t="s">
        <v>22</v>
      </c>
      <c r="D7" s="6" t="s">
        <v>22</v>
      </c>
    </row>
    <row r="8" spans="1:4" x14ac:dyDescent="0.25">
      <c r="A8" s="6" t="s">
        <v>9</v>
      </c>
      <c r="B8" s="6" t="s">
        <v>22</v>
      </c>
      <c r="C8" s="6" t="s">
        <v>22</v>
      </c>
      <c r="D8" s="6" t="s">
        <v>22</v>
      </c>
    </row>
    <row r="9" spans="1:4" x14ac:dyDescent="0.25">
      <c r="A9" s="6" t="s">
        <v>10</v>
      </c>
      <c r="B9" s="6" t="s">
        <v>11</v>
      </c>
      <c r="C9" s="6" t="s">
        <v>22</v>
      </c>
      <c r="D9" s="6" t="s">
        <v>22</v>
      </c>
    </row>
    <row r="10" spans="1:4" x14ac:dyDescent="0.25">
      <c r="A10" s="1">
        <v>43009</v>
      </c>
      <c r="B10" s="6">
        <v>831</v>
      </c>
      <c r="C10" s="6" t="s">
        <v>22</v>
      </c>
      <c r="D10" s="6" t="s">
        <v>22</v>
      </c>
    </row>
    <row r="11" spans="1:4" x14ac:dyDescent="0.25">
      <c r="A11" s="1">
        <v>43010</v>
      </c>
      <c r="B11" s="6">
        <v>698</v>
      </c>
      <c r="C11" s="6" t="s">
        <v>22</v>
      </c>
      <c r="D11" s="6" t="s">
        <v>22</v>
      </c>
    </row>
    <row r="12" spans="1:4" x14ac:dyDescent="0.25">
      <c r="A12" s="1">
        <v>43011</v>
      </c>
      <c r="B12" s="6">
        <v>585</v>
      </c>
      <c r="C12" s="6" t="s">
        <v>22</v>
      </c>
      <c r="D12" s="6" t="s">
        <v>22</v>
      </c>
    </row>
    <row r="13" spans="1:4" x14ac:dyDescent="0.25">
      <c r="A13" s="1">
        <v>43012</v>
      </c>
      <c r="B13" s="6">
        <v>779</v>
      </c>
      <c r="C13" s="6" t="s">
        <v>22</v>
      </c>
      <c r="D13" s="6" t="s">
        <v>22</v>
      </c>
    </row>
    <row r="14" spans="1:4" x14ac:dyDescent="0.25">
      <c r="A14" s="1">
        <v>43013</v>
      </c>
      <c r="B14" s="6">
        <v>751.8</v>
      </c>
      <c r="C14" s="6" t="s">
        <v>22</v>
      </c>
      <c r="D14" s="6" t="s">
        <v>22</v>
      </c>
    </row>
    <row r="15" spans="1:4" x14ac:dyDescent="0.25">
      <c r="A15" s="1">
        <v>43014</v>
      </c>
      <c r="B15" s="6">
        <v>804.5</v>
      </c>
      <c r="C15" s="6" t="s">
        <v>22</v>
      </c>
      <c r="D15" s="6" t="s">
        <v>22</v>
      </c>
    </row>
    <row r="16" spans="1:4" x14ac:dyDescent="0.25">
      <c r="A16" s="1">
        <v>43015</v>
      </c>
      <c r="B16" s="6">
        <v>800.2</v>
      </c>
      <c r="C16" s="6" t="s">
        <v>22</v>
      </c>
      <c r="D16" s="6" t="s">
        <v>22</v>
      </c>
    </row>
    <row r="17" spans="1:4" x14ac:dyDescent="0.25">
      <c r="A17" s="1">
        <v>43016</v>
      </c>
      <c r="B17" s="6">
        <v>747</v>
      </c>
      <c r="C17" s="6" t="s">
        <v>22</v>
      </c>
      <c r="D17" s="6" t="s">
        <v>22</v>
      </c>
    </row>
    <row r="18" spans="1:4" x14ac:dyDescent="0.25">
      <c r="A18" s="1">
        <v>43017</v>
      </c>
      <c r="B18" s="6">
        <v>753</v>
      </c>
      <c r="C18" s="6" t="s">
        <v>22</v>
      </c>
      <c r="D18" s="6" t="s">
        <v>22</v>
      </c>
    </row>
    <row r="19" spans="1:4" x14ac:dyDescent="0.25">
      <c r="A19" s="1">
        <v>43018</v>
      </c>
      <c r="B19" s="6">
        <v>804</v>
      </c>
      <c r="C19" s="6" t="s">
        <v>22</v>
      </c>
      <c r="D19" s="6" t="s">
        <v>22</v>
      </c>
    </row>
    <row r="20" spans="1:4" x14ac:dyDescent="0.25">
      <c r="A20" s="1">
        <v>43019</v>
      </c>
      <c r="B20" s="6">
        <v>609.5</v>
      </c>
      <c r="C20" s="6" t="s">
        <v>22</v>
      </c>
      <c r="D20" s="6" t="s">
        <v>22</v>
      </c>
    </row>
    <row r="21" spans="1:4" x14ac:dyDescent="0.25">
      <c r="A21" s="1">
        <v>43020</v>
      </c>
      <c r="B21" s="6">
        <v>794.6</v>
      </c>
      <c r="C21" s="6" t="s">
        <v>22</v>
      </c>
      <c r="D21" s="6" t="s">
        <v>22</v>
      </c>
    </row>
    <row r="22" spans="1:4" x14ac:dyDescent="0.25">
      <c r="A22" s="1">
        <v>43021</v>
      </c>
      <c r="B22" s="6">
        <v>416.6</v>
      </c>
      <c r="C22" s="6" t="s">
        <v>22</v>
      </c>
      <c r="D22" s="6" t="s">
        <v>22</v>
      </c>
    </row>
    <row r="23" spans="1:4" x14ac:dyDescent="0.25">
      <c r="A23" s="1">
        <v>43022</v>
      </c>
      <c r="B23" s="6">
        <v>755</v>
      </c>
      <c r="C23" s="6" t="s">
        <v>22</v>
      </c>
      <c r="D23" s="6" t="s">
        <v>22</v>
      </c>
    </row>
    <row r="24" spans="1:4" x14ac:dyDescent="0.25">
      <c r="A24" s="1">
        <v>43023</v>
      </c>
      <c r="B24" s="6">
        <v>687.8</v>
      </c>
      <c r="C24" s="6" t="s">
        <v>22</v>
      </c>
      <c r="D24" s="6" t="s">
        <v>22</v>
      </c>
    </row>
    <row r="25" spans="1:4" x14ac:dyDescent="0.25">
      <c r="A25" s="1">
        <v>43024</v>
      </c>
      <c r="B25" s="6">
        <v>583.1</v>
      </c>
      <c r="C25" s="6" t="s">
        <v>22</v>
      </c>
      <c r="D25" s="6" t="s">
        <v>22</v>
      </c>
    </row>
    <row r="26" spans="1:4" x14ac:dyDescent="0.25">
      <c r="A26" s="1">
        <v>43025</v>
      </c>
      <c r="B26" s="6">
        <v>664</v>
      </c>
      <c r="C26" s="6" t="s">
        <v>22</v>
      </c>
      <c r="D26" s="6" t="s">
        <v>22</v>
      </c>
    </row>
    <row r="27" spans="1:4" x14ac:dyDescent="0.25">
      <c r="A27" s="1">
        <v>43026</v>
      </c>
      <c r="B27" s="6">
        <v>726</v>
      </c>
      <c r="C27" s="6" t="s">
        <v>22</v>
      </c>
      <c r="D27" s="6" t="s">
        <v>22</v>
      </c>
    </row>
    <row r="28" spans="1:4" x14ac:dyDescent="0.25">
      <c r="A28" s="1">
        <v>43027</v>
      </c>
      <c r="B28" s="6">
        <v>694.5</v>
      </c>
      <c r="C28" s="6" t="s">
        <v>22</v>
      </c>
      <c r="D28" s="6" t="s">
        <v>22</v>
      </c>
    </row>
    <row r="29" spans="1:4" x14ac:dyDescent="0.25">
      <c r="A29" s="1">
        <v>43028</v>
      </c>
      <c r="B29" s="6">
        <v>563.29999999999995</v>
      </c>
      <c r="C29" s="6" t="s">
        <v>22</v>
      </c>
      <c r="D29" s="6" t="s">
        <v>22</v>
      </c>
    </row>
    <row r="30" spans="1:4" x14ac:dyDescent="0.25">
      <c r="A30" s="1">
        <v>43029</v>
      </c>
      <c r="B30" s="6">
        <v>581</v>
      </c>
      <c r="C30" s="6" t="s">
        <v>22</v>
      </c>
      <c r="D30" s="6" t="s">
        <v>22</v>
      </c>
    </row>
    <row r="31" spans="1:4" x14ac:dyDescent="0.25">
      <c r="A31" s="1">
        <v>43030</v>
      </c>
      <c r="B31" s="6">
        <v>702</v>
      </c>
      <c r="C31" s="6" t="s">
        <v>22</v>
      </c>
      <c r="D31" s="6" t="s">
        <v>22</v>
      </c>
    </row>
    <row r="32" spans="1:4" x14ac:dyDescent="0.25">
      <c r="A32" s="1">
        <v>43031</v>
      </c>
      <c r="B32" s="6">
        <v>766</v>
      </c>
      <c r="C32" s="6" t="s">
        <v>22</v>
      </c>
      <c r="D32" s="6" t="s">
        <v>22</v>
      </c>
    </row>
    <row r="33" spans="1:4" x14ac:dyDescent="0.25">
      <c r="A33" s="1">
        <v>43032</v>
      </c>
      <c r="B33" s="6">
        <v>590</v>
      </c>
      <c r="C33" s="6" t="s">
        <v>22</v>
      </c>
      <c r="D33" s="6" t="s">
        <v>22</v>
      </c>
    </row>
    <row r="34" spans="1:4" x14ac:dyDescent="0.25">
      <c r="A34" s="1">
        <v>43033</v>
      </c>
      <c r="B34" s="6">
        <v>771.8</v>
      </c>
      <c r="C34" s="6" t="s">
        <v>22</v>
      </c>
      <c r="D34" s="6" t="s">
        <v>22</v>
      </c>
    </row>
    <row r="35" spans="1:4" x14ac:dyDescent="0.25">
      <c r="A35" s="1">
        <v>43034</v>
      </c>
      <c r="B35" s="6">
        <v>672.7</v>
      </c>
      <c r="C35" s="6" t="s">
        <v>22</v>
      </c>
      <c r="D35" s="6" t="s">
        <v>22</v>
      </c>
    </row>
    <row r="36" spans="1:4" x14ac:dyDescent="0.25">
      <c r="A36" s="1">
        <v>43035</v>
      </c>
      <c r="B36" s="4">
        <v>704.81564177179155</v>
      </c>
      <c r="C36" s="6" t="s">
        <v>22</v>
      </c>
      <c r="D36" s="6" t="s">
        <v>22</v>
      </c>
    </row>
    <row r="37" spans="1:4" x14ac:dyDescent="0.25">
      <c r="A37" s="1">
        <v>43036</v>
      </c>
      <c r="B37" s="4">
        <v>668.37761007014797</v>
      </c>
      <c r="C37" s="6" t="s">
        <v>22</v>
      </c>
      <c r="D37" s="6" t="s">
        <v>22</v>
      </c>
    </row>
    <row r="38" spans="1:4" x14ac:dyDescent="0.25">
      <c r="A38" s="1">
        <v>43037</v>
      </c>
      <c r="B38" s="4">
        <v>731.88389389301233</v>
      </c>
      <c r="C38" s="6" t="s">
        <v>22</v>
      </c>
      <c r="D38" s="6" t="s">
        <v>22</v>
      </c>
    </row>
    <row r="39" spans="1:4" x14ac:dyDescent="0.25">
      <c r="A39" s="1">
        <v>43038</v>
      </c>
      <c r="B39" s="4">
        <v>731.62362223800073</v>
      </c>
      <c r="C39" s="6" t="s">
        <v>22</v>
      </c>
      <c r="D39" s="6" t="s">
        <v>22</v>
      </c>
    </row>
    <row r="40" spans="1:4" x14ac:dyDescent="0.25">
      <c r="A40" s="1">
        <v>43039</v>
      </c>
      <c r="B40" s="4">
        <v>766.76029566458556</v>
      </c>
      <c r="C40" s="6" t="s">
        <v>22</v>
      </c>
      <c r="D40" s="6" t="s">
        <v>22</v>
      </c>
    </row>
    <row r="41" spans="1:4" x14ac:dyDescent="0.25">
      <c r="A41" s="6"/>
      <c r="B41" s="6"/>
      <c r="C41" s="6"/>
      <c r="D41" s="6"/>
    </row>
    <row r="42" spans="1:4" x14ac:dyDescent="0.25">
      <c r="A42" s="3" t="s">
        <v>15</v>
      </c>
      <c r="B42" s="3">
        <f>MAX(B10:B40)</f>
        <v>831</v>
      </c>
    </row>
    <row r="43" spans="1:4" x14ac:dyDescent="0.25">
      <c r="A43" s="3" t="s">
        <v>16</v>
      </c>
      <c r="B43" s="3">
        <f>MIN(B10:B40)</f>
        <v>416.6</v>
      </c>
    </row>
    <row r="44" spans="1:4" x14ac:dyDescent="0.25">
      <c r="A44" s="3" t="s">
        <v>17</v>
      </c>
      <c r="B44" s="3">
        <f>AVERAGE(B10:B40)</f>
        <v>701.12455043992054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I20" sqref="I20"/>
    </sheetView>
  </sheetViews>
  <sheetFormatPr defaultRowHeight="15" x14ac:dyDescent="0.25"/>
  <cols>
    <col min="1" max="1" width="16.42578125" bestFit="1" customWidth="1"/>
    <col min="2" max="2" width="12.42578125" bestFit="1" customWidth="1"/>
    <col min="3" max="3" width="15.5703125" bestFit="1" customWidth="1"/>
    <col min="4" max="4" width="13.7109375" bestFit="1" customWidth="1"/>
  </cols>
  <sheetData>
    <row r="1" spans="1:4" x14ac:dyDescent="0.25">
      <c r="A1" t="s">
        <v>18</v>
      </c>
      <c r="B1" t="s">
        <v>19</v>
      </c>
      <c r="C1" t="s">
        <v>20</v>
      </c>
      <c r="D1" t="s">
        <v>21</v>
      </c>
    </row>
    <row r="2" spans="1:4" x14ac:dyDescent="0.25">
      <c r="A2" s="6" t="s">
        <v>0</v>
      </c>
      <c r="B2" s="6" t="s">
        <v>22</v>
      </c>
      <c r="C2" s="6" t="s">
        <v>22</v>
      </c>
      <c r="D2" s="6" t="s">
        <v>22</v>
      </c>
    </row>
    <row r="3" spans="1:4" x14ac:dyDescent="0.25">
      <c r="A3" s="6" t="s">
        <v>1</v>
      </c>
      <c r="B3" s="6" t="s">
        <v>22</v>
      </c>
      <c r="C3" s="6" t="s">
        <v>22</v>
      </c>
      <c r="D3" s="6" t="s">
        <v>22</v>
      </c>
    </row>
    <row r="4" spans="1:4" x14ac:dyDescent="0.25">
      <c r="A4" s="6" t="s">
        <v>2</v>
      </c>
      <c r="B4" s="6" t="s">
        <v>3</v>
      </c>
      <c r="C4" s="6" t="s">
        <v>4</v>
      </c>
      <c r="D4" s="6" t="s">
        <v>47</v>
      </c>
    </row>
    <row r="5" spans="1:4" x14ac:dyDescent="0.25">
      <c r="A5" s="6" t="s">
        <v>5</v>
      </c>
      <c r="B5" s="6" t="s">
        <v>6</v>
      </c>
      <c r="C5" s="6"/>
      <c r="D5" s="6"/>
    </row>
    <row r="6" spans="1:4" x14ac:dyDescent="0.25">
      <c r="A6" s="6" t="s">
        <v>8</v>
      </c>
      <c r="B6" s="6" t="s">
        <v>38</v>
      </c>
      <c r="C6" s="6" t="s">
        <v>22</v>
      </c>
      <c r="D6" s="6" t="s">
        <v>22</v>
      </c>
    </row>
    <row r="7" spans="1:4" x14ac:dyDescent="0.25">
      <c r="A7" s="6" t="s">
        <v>22</v>
      </c>
      <c r="B7" s="6" t="s">
        <v>22</v>
      </c>
      <c r="C7" s="6" t="s">
        <v>22</v>
      </c>
      <c r="D7" s="6" t="s">
        <v>22</v>
      </c>
    </row>
    <row r="8" spans="1:4" x14ac:dyDescent="0.25">
      <c r="A8" s="6" t="s">
        <v>9</v>
      </c>
      <c r="B8" s="6" t="s">
        <v>22</v>
      </c>
      <c r="C8" s="6" t="s">
        <v>22</v>
      </c>
      <c r="D8" s="6" t="s">
        <v>22</v>
      </c>
    </row>
    <row r="9" spans="1:4" x14ac:dyDescent="0.25">
      <c r="A9" s="6" t="s">
        <v>10</v>
      </c>
      <c r="B9" s="6" t="s">
        <v>11</v>
      </c>
      <c r="C9" s="6" t="s">
        <v>22</v>
      </c>
      <c r="D9" s="6" t="s">
        <v>22</v>
      </c>
    </row>
    <row r="10" spans="1:4" x14ac:dyDescent="0.25">
      <c r="A10" s="1">
        <v>43040</v>
      </c>
      <c r="B10" s="4">
        <v>782.11632331027818</v>
      </c>
      <c r="C10" s="6" t="s">
        <v>22</v>
      </c>
      <c r="D10" s="6" t="s">
        <v>22</v>
      </c>
    </row>
    <row r="11" spans="1:4" x14ac:dyDescent="0.25">
      <c r="A11" s="1">
        <v>43041</v>
      </c>
      <c r="B11" s="4">
        <v>746.97964988369336</v>
      </c>
      <c r="C11" s="6" t="s">
        <v>22</v>
      </c>
      <c r="D11" s="6" t="s">
        <v>22</v>
      </c>
    </row>
    <row r="12" spans="1:4" x14ac:dyDescent="0.25">
      <c r="A12" s="1">
        <v>43042</v>
      </c>
      <c r="B12" s="6">
        <v>754.2</v>
      </c>
      <c r="C12" s="6" t="s">
        <v>22</v>
      </c>
      <c r="D12" s="6" t="s">
        <v>22</v>
      </c>
    </row>
    <row r="13" spans="1:4" x14ac:dyDescent="0.25">
      <c r="A13" s="1">
        <v>43043</v>
      </c>
      <c r="B13" s="6">
        <v>658</v>
      </c>
      <c r="C13" s="6" t="s">
        <v>22</v>
      </c>
      <c r="D13" s="6" t="s">
        <v>22</v>
      </c>
    </row>
    <row r="14" spans="1:4" x14ac:dyDescent="0.25">
      <c r="A14" s="1">
        <v>43044</v>
      </c>
      <c r="B14" s="6">
        <v>768</v>
      </c>
      <c r="C14" s="6" t="s">
        <v>22</v>
      </c>
      <c r="D14" s="6" t="s">
        <v>22</v>
      </c>
    </row>
    <row r="15" spans="1:4" x14ac:dyDescent="0.25">
      <c r="A15" s="1">
        <v>43045</v>
      </c>
      <c r="B15" s="6">
        <v>752</v>
      </c>
      <c r="C15" s="6" t="s">
        <v>22</v>
      </c>
      <c r="D15" s="6" t="s">
        <v>22</v>
      </c>
    </row>
    <row r="16" spans="1:4" x14ac:dyDescent="0.25">
      <c r="A16" s="1">
        <v>43046</v>
      </c>
      <c r="B16" s="6">
        <v>740</v>
      </c>
      <c r="C16" s="6" t="s">
        <v>22</v>
      </c>
      <c r="D16" s="6" t="s">
        <v>22</v>
      </c>
    </row>
    <row r="17" spans="1:4" x14ac:dyDescent="0.25">
      <c r="A17" s="1">
        <v>43047</v>
      </c>
      <c r="B17" s="6">
        <v>712.6</v>
      </c>
      <c r="C17" s="6" t="s">
        <v>22</v>
      </c>
      <c r="D17" s="6" t="s">
        <v>22</v>
      </c>
    </row>
    <row r="18" spans="1:4" x14ac:dyDescent="0.25">
      <c r="A18" s="1">
        <v>43048</v>
      </c>
      <c r="B18" s="6">
        <v>547</v>
      </c>
      <c r="C18" s="6" t="s">
        <v>22</v>
      </c>
      <c r="D18" s="6" t="s">
        <v>22</v>
      </c>
    </row>
    <row r="19" spans="1:4" x14ac:dyDescent="0.25">
      <c r="A19" s="1">
        <v>43049</v>
      </c>
      <c r="B19" s="6">
        <v>659</v>
      </c>
      <c r="C19" s="6" t="s">
        <v>22</v>
      </c>
      <c r="D19" s="6" t="s">
        <v>22</v>
      </c>
    </row>
    <row r="20" spans="1:4" x14ac:dyDescent="0.25">
      <c r="A20" s="1">
        <v>43050</v>
      </c>
      <c r="B20" s="6">
        <v>788.9</v>
      </c>
      <c r="C20" s="6" t="s">
        <v>22</v>
      </c>
      <c r="D20" s="6" t="s">
        <v>22</v>
      </c>
    </row>
    <row r="21" spans="1:4" x14ac:dyDescent="0.25">
      <c r="A21" s="1">
        <v>43051</v>
      </c>
      <c r="B21" s="6">
        <v>803</v>
      </c>
      <c r="C21" s="6" t="s">
        <v>22</v>
      </c>
      <c r="D21" s="6" t="s">
        <v>22</v>
      </c>
    </row>
    <row r="22" spans="1:4" x14ac:dyDescent="0.25">
      <c r="A22" s="1">
        <v>43052</v>
      </c>
      <c r="B22" s="6">
        <v>708</v>
      </c>
      <c r="C22" s="6" t="s">
        <v>22</v>
      </c>
      <c r="D22" s="6" t="s">
        <v>22</v>
      </c>
    </row>
    <row r="23" spans="1:4" x14ac:dyDescent="0.25">
      <c r="A23" s="1">
        <v>43053</v>
      </c>
      <c r="B23" s="6">
        <v>569</v>
      </c>
      <c r="C23" s="6" t="s">
        <v>22</v>
      </c>
      <c r="D23" s="6" t="s">
        <v>22</v>
      </c>
    </row>
    <row r="24" spans="1:4" x14ac:dyDescent="0.25">
      <c r="A24" s="1">
        <v>43054</v>
      </c>
      <c r="B24" s="6">
        <v>687.4</v>
      </c>
      <c r="C24" s="6" t="s">
        <v>22</v>
      </c>
      <c r="D24" s="6" t="s">
        <v>22</v>
      </c>
    </row>
    <row r="25" spans="1:4" x14ac:dyDescent="0.25">
      <c r="A25" s="1">
        <v>43055</v>
      </c>
      <c r="B25" s="6">
        <v>764</v>
      </c>
      <c r="C25" s="6" t="s">
        <v>22</v>
      </c>
      <c r="D25" s="6" t="s">
        <v>22</v>
      </c>
    </row>
    <row r="26" spans="1:4" x14ac:dyDescent="0.25">
      <c r="A26" s="1">
        <v>43056</v>
      </c>
      <c r="B26" s="6">
        <v>627</v>
      </c>
      <c r="C26" s="6" t="s">
        <v>22</v>
      </c>
      <c r="D26" s="6" t="s">
        <v>22</v>
      </c>
    </row>
    <row r="27" spans="1:4" x14ac:dyDescent="0.25">
      <c r="A27" s="1">
        <v>43057</v>
      </c>
      <c r="B27" s="6">
        <v>617.1</v>
      </c>
      <c r="C27" s="6" t="s">
        <v>22</v>
      </c>
      <c r="D27" s="6" t="s">
        <v>22</v>
      </c>
    </row>
    <row r="28" spans="1:4" x14ac:dyDescent="0.25">
      <c r="A28" s="1">
        <v>43058</v>
      </c>
      <c r="B28" s="6">
        <v>697</v>
      </c>
      <c r="C28" s="6" t="s">
        <v>22</v>
      </c>
      <c r="D28" s="6" t="s">
        <v>22</v>
      </c>
    </row>
    <row r="29" spans="1:4" x14ac:dyDescent="0.25">
      <c r="A29" s="1">
        <v>43059</v>
      </c>
      <c r="B29" s="6">
        <v>776</v>
      </c>
      <c r="C29" s="6" t="s">
        <v>22</v>
      </c>
      <c r="D29" s="6" t="s">
        <v>22</v>
      </c>
    </row>
    <row r="30" spans="1:4" x14ac:dyDescent="0.25">
      <c r="A30" s="1">
        <v>43060</v>
      </c>
      <c r="B30" s="6">
        <v>754</v>
      </c>
      <c r="C30" s="6" t="s">
        <v>22</v>
      </c>
      <c r="D30" s="6" t="s">
        <v>22</v>
      </c>
    </row>
    <row r="31" spans="1:4" x14ac:dyDescent="0.25">
      <c r="A31" s="1">
        <v>43061</v>
      </c>
      <c r="B31" s="6">
        <v>578.29999999999995</v>
      </c>
      <c r="C31" s="6" t="s">
        <v>22</v>
      </c>
      <c r="D31" s="6" t="s">
        <v>22</v>
      </c>
    </row>
    <row r="32" spans="1:4" x14ac:dyDescent="0.25">
      <c r="A32" s="1">
        <v>43062</v>
      </c>
      <c r="B32" s="6">
        <v>635</v>
      </c>
      <c r="C32" s="6" t="s">
        <v>22</v>
      </c>
      <c r="D32" s="6" t="s">
        <v>22</v>
      </c>
    </row>
    <row r="33" spans="1:4" x14ac:dyDescent="0.25">
      <c r="A33" s="1">
        <v>43063</v>
      </c>
      <c r="B33" s="6">
        <v>564.1</v>
      </c>
      <c r="C33" s="6" t="s">
        <v>22</v>
      </c>
      <c r="D33" s="6" t="s">
        <v>22</v>
      </c>
    </row>
    <row r="34" spans="1:4" x14ac:dyDescent="0.25">
      <c r="A34" s="1">
        <v>43064</v>
      </c>
      <c r="B34" s="6">
        <v>583.6</v>
      </c>
      <c r="C34" s="6" t="s">
        <v>22</v>
      </c>
      <c r="D34" s="6" t="s">
        <v>22</v>
      </c>
    </row>
    <row r="35" spans="1:4" x14ac:dyDescent="0.25">
      <c r="A35" s="1">
        <v>43065</v>
      </c>
      <c r="B35" s="6">
        <v>766.1</v>
      </c>
      <c r="C35" s="6" t="s">
        <v>22</v>
      </c>
      <c r="D35" s="6" t="s">
        <v>22</v>
      </c>
    </row>
    <row r="36" spans="1:4" x14ac:dyDescent="0.25">
      <c r="A36" s="1">
        <v>43066</v>
      </c>
      <c r="B36" s="6">
        <v>706.1</v>
      </c>
      <c r="C36" s="6" t="s">
        <v>22</v>
      </c>
      <c r="D36" s="6" t="s">
        <v>22</v>
      </c>
    </row>
    <row r="37" spans="1:4" x14ac:dyDescent="0.25">
      <c r="A37" s="1">
        <v>43067</v>
      </c>
      <c r="B37" s="6">
        <v>766.3</v>
      </c>
      <c r="C37" s="6" t="s">
        <v>22</v>
      </c>
      <c r="D37" s="6" t="s">
        <v>22</v>
      </c>
    </row>
    <row r="38" spans="1:4" x14ac:dyDescent="0.25">
      <c r="A38" s="1">
        <v>43068</v>
      </c>
      <c r="B38" s="6">
        <v>629.29999999999995</v>
      </c>
      <c r="C38" s="6" t="s">
        <v>22</v>
      </c>
      <c r="D38" s="6" t="s">
        <v>22</v>
      </c>
    </row>
    <row r="39" spans="1:4" x14ac:dyDescent="0.25">
      <c r="A39" s="1">
        <v>43069</v>
      </c>
      <c r="B39" s="6">
        <v>474.6</v>
      </c>
      <c r="C39" s="6" t="s">
        <v>22</v>
      </c>
      <c r="D39" s="6" t="s">
        <v>22</v>
      </c>
    </row>
    <row r="40" spans="1:4" x14ac:dyDescent="0.25">
      <c r="A40" s="6"/>
      <c r="B40" s="6"/>
      <c r="C40" s="6"/>
      <c r="D40" s="6"/>
    </row>
    <row r="41" spans="1:4" x14ac:dyDescent="0.25">
      <c r="A41" s="3" t="s">
        <v>15</v>
      </c>
      <c r="B41" s="3">
        <f>MAX(B10:B39)</f>
        <v>803</v>
      </c>
    </row>
    <row r="42" spans="1:4" x14ac:dyDescent="0.25">
      <c r="A42" s="3" t="s">
        <v>16</v>
      </c>
      <c r="B42" s="3">
        <f>MIN(B10:B39)</f>
        <v>474.6</v>
      </c>
    </row>
    <row r="43" spans="1:4" x14ac:dyDescent="0.25">
      <c r="A43" s="3" t="s">
        <v>17</v>
      </c>
      <c r="B43" s="3">
        <f>AVERAGE(B10:B39)</f>
        <v>687.15653243979875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K22" sqref="K22"/>
    </sheetView>
  </sheetViews>
  <sheetFormatPr defaultRowHeight="15" x14ac:dyDescent="0.25"/>
  <cols>
    <col min="1" max="1" width="16.42578125" bestFit="1" customWidth="1"/>
    <col min="2" max="2" width="12.42578125" bestFit="1" customWidth="1"/>
    <col min="3" max="3" width="15.5703125" bestFit="1" customWidth="1"/>
    <col min="4" max="4" width="13.7109375" bestFit="1" customWidth="1"/>
  </cols>
  <sheetData>
    <row r="1" spans="1:4" x14ac:dyDescent="0.25">
      <c r="A1" t="s">
        <v>18</v>
      </c>
      <c r="B1" t="s">
        <v>19</v>
      </c>
      <c r="C1" t="s">
        <v>20</v>
      </c>
      <c r="D1" t="s">
        <v>21</v>
      </c>
    </row>
    <row r="2" spans="1:4" x14ac:dyDescent="0.25">
      <c r="A2" s="6" t="s">
        <v>0</v>
      </c>
      <c r="B2" s="6" t="s">
        <v>22</v>
      </c>
      <c r="C2" s="6" t="s">
        <v>22</v>
      </c>
      <c r="D2" s="6" t="s">
        <v>22</v>
      </c>
    </row>
    <row r="3" spans="1:4" x14ac:dyDescent="0.25">
      <c r="A3" s="6" t="s">
        <v>1</v>
      </c>
      <c r="B3" s="6" t="s">
        <v>22</v>
      </c>
      <c r="C3" s="6" t="s">
        <v>22</v>
      </c>
      <c r="D3" s="6" t="s">
        <v>22</v>
      </c>
    </row>
    <row r="4" spans="1:4" x14ac:dyDescent="0.25">
      <c r="A4" s="6" t="s">
        <v>2</v>
      </c>
      <c r="B4" s="6" t="s">
        <v>3</v>
      </c>
      <c r="C4" s="6" t="s">
        <v>4</v>
      </c>
      <c r="D4" s="6" t="s">
        <v>40</v>
      </c>
    </row>
    <row r="5" spans="1:4" x14ac:dyDescent="0.25">
      <c r="A5" s="6" t="s">
        <v>5</v>
      </c>
      <c r="B5" s="6" t="s">
        <v>6</v>
      </c>
      <c r="C5" s="6" t="s">
        <v>7</v>
      </c>
      <c r="D5" s="6" t="s">
        <v>24</v>
      </c>
    </row>
    <row r="6" spans="1:4" x14ac:dyDescent="0.25">
      <c r="A6" s="6" t="s">
        <v>8</v>
      </c>
      <c r="B6" s="6" t="s">
        <v>39</v>
      </c>
      <c r="C6" s="6" t="s">
        <v>22</v>
      </c>
      <c r="D6" s="6" t="s">
        <v>22</v>
      </c>
    </row>
    <row r="7" spans="1:4" x14ac:dyDescent="0.25">
      <c r="A7" s="6" t="s">
        <v>22</v>
      </c>
      <c r="B7" s="6" t="s">
        <v>22</v>
      </c>
      <c r="C7" s="6" t="s">
        <v>22</v>
      </c>
      <c r="D7" s="6" t="s">
        <v>22</v>
      </c>
    </row>
    <row r="8" spans="1:4" x14ac:dyDescent="0.25">
      <c r="A8" s="6" t="s">
        <v>9</v>
      </c>
      <c r="B8" s="6" t="s">
        <v>22</v>
      </c>
      <c r="C8" s="6" t="s">
        <v>22</v>
      </c>
      <c r="D8" s="6" t="s">
        <v>22</v>
      </c>
    </row>
    <row r="9" spans="1:4" x14ac:dyDescent="0.25">
      <c r="A9" s="6" t="s">
        <v>10</v>
      </c>
      <c r="B9" s="6" t="s">
        <v>11</v>
      </c>
      <c r="C9" s="6" t="s">
        <v>22</v>
      </c>
      <c r="D9" s="6" t="s">
        <v>22</v>
      </c>
    </row>
    <row r="10" spans="1:4" x14ac:dyDescent="0.25">
      <c r="A10" s="1">
        <v>43070</v>
      </c>
      <c r="B10" s="6">
        <v>659</v>
      </c>
      <c r="C10" s="6" t="s">
        <v>22</v>
      </c>
      <c r="D10" s="6" t="s">
        <v>22</v>
      </c>
    </row>
    <row r="11" spans="1:4" x14ac:dyDescent="0.25">
      <c r="A11" s="1">
        <v>43071</v>
      </c>
      <c r="B11" s="6">
        <v>615.29999999999995</v>
      </c>
      <c r="C11" s="6" t="s">
        <v>22</v>
      </c>
      <c r="D11" s="6" t="s">
        <v>22</v>
      </c>
    </row>
    <row r="12" spans="1:4" x14ac:dyDescent="0.25">
      <c r="A12" s="1">
        <v>43072</v>
      </c>
      <c r="B12" s="6">
        <v>631</v>
      </c>
      <c r="C12" s="6" t="s">
        <v>22</v>
      </c>
      <c r="D12" s="6" t="s">
        <v>22</v>
      </c>
    </row>
    <row r="13" spans="1:4" x14ac:dyDescent="0.25">
      <c r="A13" s="1">
        <v>43073</v>
      </c>
      <c r="B13" s="6">
        <v>581</v>
      </c>
      <c r="C13" s="6" t="s">
        <v>22</v>
      </c>
      <c r="D13" s="6" t="s">
        <v>22</v>
      </c>
    </row>
    <row r="14" spans="1:4" x14ac:dyDescent="0.25">
      <c r="A14" s="1">
        <v>43074</v>
      </c>
      <c r="B14" s="6">
        <v>620.20000000000005</v>
      </c>
      <c r="C14" s="6" t="s">
        <v>22</v>
      </c>
      <c r="D14" s="6" t="s">
        <v>22</v>
      </c>
    </row>
    <row r="15" spans="1:4" x14ac:dyDescent="0.25">
      <c r="A15" s="1">
        <v>43075</v>
      </c>
      <c r="B15" s="6">
        <v>707</v>
      </c>
      <c r="C15" s="6" t="s">
        <v>22</v>
      </c>
      <c r="D15" s="6" t="s">
        <v>22</v>
      </c>
    </row>
    <row r="16" spans="1:4" x14ac:dyDescent="0.25">
      <c r="A16" s="1">
        <v>43076</v>
      </c>
      <c r="B16" s="6">
        <v>659</v>
      </c>
      <c r="C16" s="6" t="s">
        <v>22</v>
      </c>
      <c r="D16" s="6" t="s">
        <v>22</v>
      </c>
    </row>
    <row r="17" spans="1:4" x14ac:dyDescent="0.25">
      <c r="A17" s="1">
        <v>43077</v>
      </c>
      <c r="B17" s="6">
        <v>697</v>
      </c>
      <c r="C17" s="6" t="s">
        <v>22</v>
      </c>
      <c r="D17" s="6" t="s">
        <v>22</v>
      </c>
    </row>
    <row r="18" spans="1:4" x14ac:dyDescent="0.25">
      <c r="A18" s="1">
        <v>43078</v>
      </c>
      <c r="B18" s="6">
        <v>714.2</v>
      </c>
      <c r="C18" s="6" t="s">
        <v>22</v>
      </c>
      <c r="D18" s="6" t="s">
        <v>22</v>
      </c>
    </row>
    <row r="19" spans="1:4" x14ac:dyDescent="0.25">
      <c r="A19" s="1">
        <v>43079</v>
      </c>
      <c r="B19" s="6">
        <v>661</v>
      </c>
      <c r="C19" s="6" t="s">
        <v>22</v>
      </c>
      <c r="D19" s="6" t="s">
        <v>22</v>
      </c>
    </row>
    <row r="20" spans="1:4" x14ac:dyDescent="0.25">
      <c r="A20" s="1">
        <v>43080</v>
      </c>
      <c r="B20" s="6">
        <v>614.20000000000005</v>
      </c>
      <c r="C20" s="6" t="s">
        <v>22</v>
      </c>
      <c r="D20" s="6" t="s">
        <v>22</v>
      </c>
    </row>
    <row r="21" spans="1:4" x14ac:dyDescent="0.25">
      <c r="A21" s="1">
        <v>43081</v>
      </c>
      <c r="B21" s="6">
        <v>672</v>
      </c>
      <c r="C21" s="6" t="s">
        <v>22</v>
      </c>
      <c r="D21" s="6" t="s">
        <v>22</v>
      </c>
    </row>
    <row r="22" spans="1:4" x14ac:dyDescent="0.25">
      <c r="A22" s="1">
        <v>43082</v>
      </c>
      <c r="B22" s="6">
        <v>497.8</v>
      </c>
      <c r="C22" s="6" t="s">
        <v>22</v>
      </c>
      <c r="D22" s="6" t="s">
        <v>22</v>
      </c>
    </row>
    <row r="23" spans="1:4" x14ac:dyDescent="0.25">
      <c r="A23" s="1">
        <v>43083</v>
      </c>
      <c r="B23" s="6">
        <v>623.20000000000005</v>
      </c>
      <c r="C23" s="6" t="s">
        <v>22</v>
      </c>
      <c r="D23" s="6" t="s">
        <v>22</v>
      </c>
    </row>
    <row r="24" spans="1:4" x14ac:dyDescent="0.25">
      <c r="A24" s="1">
        <v>43084</v>
      </c>
      <c r="B24" s="6">
        <v>649.29999999999995</v>
      </c>
      <c r="C24" s="6" t="s">
        <v>22</v>
      </c>
      <c r="D24" s="6" t="s">
        <v>22</v>
      </c>
    </row>
    <row r="25" spans="1:4" x14ac:dyDescent="0.25">
      <c r="A25" s="1">
        <v>43085</v>
      </c>
      <c r="B25" s="6">
        <v>614.79999999999995</v>
      </c>
      <c r="C25" s="6" t="s">
        <v>22</v>
      </c>
      <c r="D25" s="6" t="s">
        <v>22</v>
      </c>
    </row>
    <row r="26" spans="1:4" x14ac:dyDescent="0.25">
      <c r="A26" s="1">
        <v>43086</v>
      </c>
      <c r="B26" s="6">
        <v>581</v>
      </c>
      <c r="C26" s="6" t="s">
        <v>22</v>
      </c>
      <c r="D26" s="6" t="s">
        <v>22</v>
      </c>
    </row>
    <row r="27" spans="1:4" x14ac:dyDescent="0.25">
      <c r="A27" s="1">
        <v>43087</v>
      </c>
      <c r="B27" s="6">
        <v>599.4</v>
      </c>
      <c r="C27" s="6" t="s">
        <v>22</v>
      </c>
      <c r="D27" s="6" t="s">
        <v>22</v>
      </c>
    </row>
    <row r="28" spans="1:4" x14ac:dyDescent="0.25">
      <c r="A28" s="1">
        <v>43088</v>
      </c>
      <c r="B28" s="6">
        <v>494</v>
      </c>
      <c r="C28" s="6" t="s">
        <v>22</v>
      </c>
      <c r="D28" s="6" t="s">
        <v>22</v>
      </c>
    </row>
    <row r="29" spans="1:4" x14ac:dyDescent="0.25">
      <c r="A29" s="1">
        <v>43089</v>
      </c>
      <c r="B29" s="6">
        <v>412.5</v>
      </c>
      <c r="C29" s="6" t="s">
        <v>22</v>
      </c>
      <c r="D29" s="6" t="s">
        <v>22</v>
      </c>
    </row>
    <row r="30" spans="1:4" x14ac:dyDescent="0.25">
      <c r="A30" s="1">
        <v>43090</v>
      </c>
      <c r="B30" s="6">
        <v>537.6</v>
      </c>
      <c r="C30" s="6" t="s">
        <v>22</v>
      </c>
      <c r="D30" s="6" t="s">
        <v>22</v>
      </c>
    </row>
    <row r="31" spans="1:4" x14ac:dyDescent="0.25">
      <c r="A31" s="1">
        <v>43091</v>
      </c>
      <c r="B31" s="6">
        <v>312.3</v>
      </c>
      <c r="C31" s="6" t="s">
        <v>22</v>
      </c>
      <c r="D31" s="6" t="s">
        <v>22</v>
      </c>
    </row>
    <row r="32" spans="1:4" x14ac:dyDescent="0.25">
      <c r="A32" s="1">
        <v>43092</v>
      </c>
      <c r="B32" s="6">
        <v>540.9</v>
      </c>
      <c r="C32" s="6" t="s">
        <v>22</v>
      </c>
      <c r="D32" s="6" t="s">
        <v>22</v>
      </c>
    </row>
    <row r="33" spans="1:4" x14ac:dyDescent="0.25">
      <c r="A33" s="1">
        <v>43093</v>
      </c>
      <c r="B33" s="6">
        <v>658</v>
      </c>
      <c r="C33" s="6" t="s">
        <v>22</v>
      </c>
      <c r="D33" s="6" t="s">
        <v>22</v>
      </c>
    </row>
    <row r="34" spans="1:4" x14ac:dyDescent="0.25">
      <c r="A34" s="1">
        <v>43094</v>
      </c>
      <c r="B34" s="6">
        <v>626.79999999999995</v>
      </c>
      <c r="C34" s="6" t="s">
        <v>22</v>
      </c>
      <c r="D34" s="6" t="s">
        <v>22</v>
      </c>
    </row>
    <row r="35" spans="1:4" x14ac:dyDescent="0.25">
      <c r="A35" s="1">
        <v>43095</v>
      </c>
      <c r="B35" s="6">
        <v>628.79999999999995</v>
      </c>
      <c r="C35" s="6" t="s">
        <v>22</v>
      </c>
      <c r="D35" s="6" t="s">
        <v>22</v>
      </c>
    </row>
    <row r="36" spans="1:4" x14ac:dyDescent="0.25">
      <c r="A36" s="1">
        <v>43096</v>
      </c>
      <c r="B36" s="6">
        <v>680.7</v>
      </c>
      <c r="C36" s="6" t="s">
        <v>22</v>
      </c>
      <c r="D36" s="6" t="s">
        <v>22</v>
      </c>
    </row>
    <row r="37" spans="1:4" x14ac:dyDescent="0.25">
      <c r="A37" s="1">
        <v>43097</v>
      </c>
      <c r="B37" s="6">
        <v>549.1</v>
      </c>
      <c r="C37" s="6" t="s">
        <v>22</v>
      </c>
      <c r="D37" s="6" t="s">
        <v>22</v>
      </c>
    </row>
    <row r="38" spans="1:4" x14ac:dyDescent="0.25">
      <c r="A38" s="1">
        <v>43098</v>
      </c>
      <c r="B38" s="6">
        <v>593.5</v>
      </c>
      <c r="C38" s="6" t="s">
        <v>22</v>
      </c>
      <c r="D38" s="6" t="s">
        <v>22</v>
      </c>
    </row>
    <row r="39" spans="1:4" x14ac:dyDescent="0.25">
      <c r="A39" s="1">
        <v>43099</v>
      </c>
      <c r="B39" s="6">
        <v>569.29999999999995</v>
      </c>
      <c r="C39" s="6" t="s">
        <v>22</v>
      </c>
      <c r="D39" s="6" t="s">
        <v>22</v>
      </c>
    </row>
    <row r="40" spans="1:4" x14ac:dyDescent="0.25">
      <c r="A40" s="1">
        <v>43100</v>
      </c>
      <c r="B40" s="6">
        <v>314.2</v>
      </c>
      <c r="C40" s="6" t="s">
        <v>22</v>
      </c>
      <c r="D40" s="6" t="s">
        <v>22</v>
      </c>
    </row>
    <row r="41" spans="1:4" x14ac:dyDescent="0.25">
      <c r="A41" s="6"/>
      <c r="B41" s="6"/>
      <c r="C41" s="6"/>
      <c r="D41" s="6"/>
    </row>
    <row r="42" spans="1:4" x14ac:dyDescent="0.25">
      <c r="A42" s="3" t="s">
        <v>15</v>
      </c>
      <c r="B42" s="3">
        <f>MAX(B10:B40)</f>
        <v>714.2</v>
      </c>
    </row>
    <row r="43" spans="1:4" x14ac:dyDescent="0.25">
      <c r="A43" s="3" t="s">
        <v>16</v>
      </c>
      <c r="B43" s="3">
        <f>MIN(B10:B40)</f>
        <v>312.3</v>
      </c>
    </row>
    <row r="44" spans="1:4" x14ac:dyDescent="0.25">
      <c r="A44" s="3" t="s">
        <v>17</v>
      </c>
      <c r="B44" s="3">
        <f>AVERAGE(B10:B40)</f>
        <v>590.77741935483857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10" workbookViewId="0">
      <selection activeCell="G20" sqref="G20"/>
    </sheetView>
  </sheetViews>
  <sheetFormatPr defaultRowHeight="15" x14ac:dyDescent="0.25"/>
  <cols>
    <col min="1" max="1" width="16.42578125" bestFit="1" customWidth="1"/>
    <col min="2" max="3" width="12.42578125" bestFit="1" customWidth="1"/>
    <col min="4" max="4" width="13.7109375" bestFit="1" customWidth="1"/>
  </cols>
  <sheetData>
    <row r="1" spans="1:4" x14ac:dyDescent="0.25">
      <c r="A1" t="s">
        <v>18</v>
      </c>
      <c r="B1" t="s">
        <v>19</v>
      </c>
      <c r="C1" t="s">
        <v>20</v>
      </c>
      <c r="D1" t="s">
        <v>21</v>
      </c>
    </row>
    <row r="2" spans="1:4" x14ac:dyDescent="0.25">
      <c r="A2" s="6" t="s">
        <v>14</v>
      </c>
      <c r="B2" s="6" t="s">
        <v>22</v>
      </c>
      <c r="C2" s="6" t="s">
        <v>22</v>
      </c>
      <c r="D2" s="6" t="s">
        <v>22</v>
      </c>
    </row>
    <row r="3" spans="1:4" x14ac:dyDescent="0.25">
      <c r="A3" s="6" t="s">
        <v>1</v>
      </c>
      <c r="B3" s="6" t="s">
        <v>22</v>
      </c>
      <c r="C3" s="6" t="s">
        <v>22</v>
      </c>
      <c r="D3" s="6" t="s">
        <v>22</v>
      </c>
    </row>
    <row r="4" spans="1:4" x14ac:dyDescent="0.25">
      <c r="A4" s="6" t="s">
        <v>2</v>
      </c>
      <c r="B4" s="6" t="s">
        <v>3</v>
      </c>
      <c r="C4" s="6" t="s">
        <v>22</v>
      </c>
      <c r="D4" s="6" t="s">
        <v>22</v>
      </c>
    </row>
    <row r="5" spans="1:4" x14ac:dyDescent="0.25">
      <c r="A5" s="6" t="s">
        <v>5</v>
      </c>
      <c r="B5" s="6" t="s">
        <v>6</v>
      </c>
      <c r="C5" s="6" t="s">
        <v>7</v>
      </c>
      <c r="D5" s="8" t="s">
        <v>49</v>
      </c>
    </row>
    <row r="6" spans="1:4" x14ac:dyDescent="0.25">
      <c r="A6" s="6" t="s">
        <v>8</v>
      </c>
      <c r="B6" s="6" t="s">
        <v>41</v>
      </c>
      <c r="C6" s="6" t="s">
        <v>22</v>
      </c>
      <c r="D6" s="6" t="s">
        <v>22</v>
      </c>
    </row>
    <row r="7" spans="1:4" x14ac:dyDescent="0.25">
      <c r="A7" s="6" t="s">
        <v>22</v>
      </c>
      <c r="B7" s="6" t="s">
        <v>22</v>
      </c>
      <c r="C7" s="6" t="s">
        <v>22</v>
      </c>
      <c r="D7" s="6" t="s">
        <v>22</v>
      </c>
    </row>
    <row r="8" spans="1:4" x14ac:dyDescent="0.25">
      <c r="A8" s="6" t="s">
        <v>9</v>
      </c>
      <c r="B8" s="6" t="s">
        <v>22</v>
      </c>
      <c r="C8" s="6" t="s">
        <v>22</v>
      </c>
      <c r="D8" s="6" t="s">
        <v>22</v>
      </c>
    </row>
    <row r="9" spans="1:4" x14ac:dyDescent="0.25">
      <c r="A9" s="6" t="s">
        <v>10</v>
      </c>
      <c r="B9" s="6" t="s">
        <v>11</v>
      </c>
      <c r="C9" s="6" t="s">
        <v>22</v>
      </c>
      <c r="D9" s="6" t="s">
        <v>22</v>
      </c>
    </row>
    <row r="10" spans="1:4" x14ac:dyDescent="0.25">
      <c r="A10" s="2">
        <v>42736</v>
      </c>
      <c r="B10" s="4">
        <f>SUM('01_2017'!B10:B40)</f>
        <v>20976</v>
      </c>
      <c r="C10" s="6" t="s">
        <v>22</v>
      </c>
      <c r="D10" s="6" t="s">
        <v>22</v>
      </c>
    </row>
    <row r="11" spans="1:4" x14ac:dyDescent="0.25">
      <c r="A11" s="2">
        <v>42767</v>
      </c>
      <c r="B11" s="4">
        <f>SUM('02_2017'!B10:B37)</f>
        <v>17743.554107073651</v>
      </c>
      <c r="C11" s="6" t="s">
        <v>22</v>
      </c>
      <c r="D11" s="6" t="s">
        <v>22</v>
      </c>
    </row>
    <row r="12" spans="1:4" x14ac:dyDescent="0.25">
      <c r="A12" s="2">
        <v>42795</v>
      </c>
      <c r="B12" s="4">
        <f>SUM('03_2017'!B10:B40)</f>
        <v>19940.328805319616</v>
      </c>
      <c r="C12" s="6" t="s">
        <v>22</v>
      </c>
      <c r="D12" s="6" t="s">
        <v>22</v>
      </c>
    </row>
    <row r="13" spans="1:4" x14ac:dyDescent="0.25">
      <c r="A13" s="2">
        <v>42826</v>
      </c>
      <c r="B13" s="4">
        <f>SUM('04_2017'!B10:B39)</f>
        <v>22573.300000000003</v>
      </c>
      <c r="C13" s="6" t="s">
        <v>22</v>
      </c>
      <c r="D13" s="6" t="s">
        <v>22</v>
      </c>
    </row>
    <row r="14" spans="1:4" x14ac:dyDescent="0.25">
      <c r="A14" s="2">
        <v>42856</v>
      </c>
      <c r="B14" s="4">
        <f>SUM('05_2017'!B10:B40)</f>
        <v>21579.8</v>
      </c>
      <c r="C14" s="6" t="s">
        <v>22</v>
      </c>
      <c r="D14" s="6" t="s">
        <v>22</v>
      </c>
    </row>
    <row r="15" spans="1:4" x14ac:dyDescent="0.25">
      <c r="A15" s="2">
        <v>42887</v>
      </c>
      <c r="B15" s="4">
        <f>SUM('06_2017'!B10:B39)</f>
        <v>20877.099999999999</v>
      </c>
      <c r="C15" s="6" t="s">
        <v>22</v>
      </c>
      <c r="D15" s="6" t="s">
        <v>22</v>
      </c>
    </row>
    <row r="16" spans="1:4" x14ac:dyDescent="0.25">
      <c r="A16" s="2">
        <v>42917</v>
      </c>
      <c r="B16" s="4">
        <f>SUM('07_2017'!B10:B40)</f>
        <v>19692.699999999997</v>
      </c>
      <c r="C16" s="6" t="s">
        <v>22</v>
      </c>
      <c r="D16" s="6" t="s">
        <v>22</v>
      </c>
    </row>
    <row r="17" spans="1:4" x14ac:dyDescent="0.25">
      <c r="A17" s="2">
        <v>42948</v>
      </c>
      <c r="B17" s="4">
        <f>SUM('08_2017'!B10:B39)</f>
        <v>23576.699999999993</v>
      </c>
      <c r="C17" s="6" t="s">
        <v>22</v>
      </c>
      <c r="D17" s="6" t="s">
        <v>22</v>
      </c>
    </row>
    <row r="18" spans="1:4" x14ac:dyDescent="0.25">
      <c r="A18" s="2">
        <v>42979</v>
      </c>
      <c r="B18" s="4">
        <f>SUM('09_2017'!B10:B39)</f>
        <v>21860.7</v>
      </c>
      <c r="C18" s="6" t="s">
        <v>22</v>
      </c>
      <c r="D18" s="6" t="s">
        <v>22</v>
      </c>
    </row>
    <row r="19" spans="1:4" x14ac:dyDescent="0.25">
      <c r="A19" s="2">
        <v>43009</v>
      </c>
      <c r="B19" s="4">
        <f>SUM('10_2017'!B10:B40)</f>
        <v>21734.861063637538</v>
      </c>
      <c r="C19" s="6" t="s">
        <v>22</v>
      </c>
      <c r="D19" s="6" t="s">
        <v>22</v>
      </c>
    </row>
    <row r="20" spans="1:4" x14ac:dyDescent="0.25">
      <c r="A20" s="2">
        <v>43040</v>
      </c>
      <c r="B20" s="4">
        <f>SUM('11_2017'!B10:B39)</f>
        <v>20614.695973193964</v>
      </c>
      <c r="C20" s="6" t="s">
        <v>22</v>
      </c>
      <c r="D20" s="6" t="s">
        <v>22</v>
      </c>
    </row>
    <row r="21" spans="1:4" x14ac:dyDescent="0.25">
      <c r="A21" s="2">
        <v>43070</v>
      </c>
      <c r="B21" s="4">
        <f>SUM('12_2017'!B10:B40)</f>
        <v>18314.099999999995</v>
      </c>
      <c r="C21" s="6" t="s">
        <v>22</v>
      </c>
      <c r="D21" s="6" t="s">
        <v>22</v>
      </c>
    </row>
    <row r="22" spans="1:4" x14ac:dyDescent="0.25">
      <c r="A22" s="6"/>
      <c r="B22" s="6"/>
      <c r="C22" s="6"/>
      <c r="D22" s="6"/>
    </row>
    <row r="23" spans="1:4" x14ac:dyDescent="0.25">
      <c r="A23" s="3" t="s">
        <v>58</v>
      </c>
      <c r="B23" s="5">
        <f>MAX(B10:B21)</f>
        <v>23576.699999999993</v>
      </c>
      <c r="C23" s="7" t="s">
        <v>54</v>
      </c>
      <c r="D23" s="6"/>
    </row>
    <row r="24" spans="1:4" x14ac:dyDescent="0.25">
      <c r="A24" s="3" t="s">
        <v>59</v>
      </c>
      <c r="B24" s="5">
        <f>MIN(B10:B21)</f>
        <v>17743.554107073651</v>
      </c>
      <c r="C24" s="7" t="s">
        <v>54</v>
      </c>
      <c r="D24" s="6"/>
    </row>
    <row r="25" spans="1:4" x14ac:dyDescent="0.25">
      <c r="A25" s="3" t="s">
        <v>60</v>
      </c>
      <c r="B25" s="5">
        <f>AVERAGE(B10:B21)</f>
        <v>20790.319995768732</v>
      </c>
      <c r="C25" s="7" t="s">
        <v>54</v>
      </c>
      <c r="D25" s="6"/>
    </row>
    <row r="27" spans="1:4" x14ac:dyDescent="0.25">
      <c r="A27" s="3" t="s">
        <v>50</v>
      </c>
      <c r="B27" s="3" t="s">
        <v>53</v>
      </c>
      <c r="C27" t="s">
        <v>51</v>
      </c>
    </row>
    <row r="28" spans="1:4" x14ac:dyDescent="0.25">
      <c r="A28" s="3" t="s">
        <v>52</v>
      </c>
      <c r="B28" s="3" t="s">
        <v>55</v>
      </c>
      <c r="C28" s="9" t="s">
        <v>56</v>
      </c>
    </row>
    <row r="29" spans="1:4" x14ac:dyDescent="0.25">
      <c r="A29" s="3" t="s">
        <v>61</v>
      </c>
      <c r="B29" s="3" t="s">
        <v>62</v>
      </c>
    </row>
    <row r="30" spans="1:4" x14ac:dyDescent="0.25">
      <c r="A30" s="10" t="s">
        <v>57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O14" sqref="O14"/>
    </sheetView>
  </sheetViews>
  <sheetFormatPr defaultRowHeight="15" x14ac:dyDescent="0.25"/>
  <cols>
    <col min="1" max="1" width="16.42578125" bestFit="1" customWidth="1"/>
    <col min="2" max="2" width="12.42578125" bestFit="1" customWidth="1"/>
    <col min="3" max="3" width="15.5703125" bestFit="1" customWidth="1"/>
    <col min="4" max="4" width="13.7109375" bestFit="1" customWidth="1"/>
  </cols>
  <sheetData>
    <row r="1" spans="1:4" x14ac:dyDescent="0.25">
      <c r="A1" t="s">
        <v>18</v>
      </c>
      <c r="B1" t="s">
        <v>19</v>
      </c>
      <c r="C1" t="s">
        <v>20</v>
      </c>
      <c r="D1" t="s">
        <v>21</v>
      </c>
    </row>
    <row r="2" spans="1:4" x14ac:dyDescent="0.25">
      <c r="A2" s="6" t="s">
        <v>0</v>
      </c>
      <c r="B2" s="6" t="s">
        <v>22</v>
      </c>
      <c r="C2" s="6" t="s">
        <v>22</v>
      </c>
      <c r="D2" s="6" t="s">
        <v>22</v>
      </c>
    </row>
    <row r="3" spans="1:4" x14ac:dyDescent="0.25">
      <c r="A3" s="6" t="s">
        <v>1</v>
      </c>
      <c r="B3" s="6" t="s">
        <v>22</v>
      </c>
      <c r="C3" s="6" t="s">
        <v>22</v>
      </c>
      <c r="D3" s="6" t="s">
        <v>22</v>
      </c>
    </row>
    <row r="4" spans="1:4" x14ac:dyDescent="0.25">
      <c r="A4" s="6" t="s">
        <v>2</v>
      </c>
      <c r="B4" s="6" t="s">
        <v>3</v>
      </c>
      <c r="C4" s="6" t="s">
        <v>4</v>
      </c>
      <c r="D4" s="6" t="s">
        <v>43</v>
      </c>
    </row>
    <row r="5" spans="1:4" x14ac:dyDescent="0.25">
      <c r="A5" s="6" t="s">
        <v>5</v>
      </c>
      <c r="B5" s="6" t="s">
        <v>6</v>
      </c>
      <c r="C5" s="6"/>
      <c r="D5" s="6"/>
    </row>
    <row r="6" spans="1:4" x14ac:dyDescent="0.25">
      <c r="A6" s="6" t="s">
        <v>8</v>
      </c>
      <c r="B6" s="6" t="s">
        <v>23</v>
      </c>
      <c r="C6" s="6" t="s">
        <v>22</v>
      </c>
      <c r="D6" s="6" t="s">
        <v>22</v>
      </c>
    </row>
    <row r="7" spans="1:4" x14ac:dyDescent="0.25">
      <c r="A7" s="6" t="s">
        <v>22</v>
      </c>
      <c r="B7" s="6" t="s">
        <v>22</v>
      </c>
      <c r="C7" s="6" t="s">
        <v>22</v>
      </c>
      <c r="D7" s="6" t="s">
        <v>22</v>
      </c>
    </row>
    <row r="8" spans="1:4" x14ac:dyDescent="0.25">
      <c r="A8" s="6" t="s">
        <v>9</v>
      </c>
      <c r="B8" s="6" t="s">
        <v>22</v>
      </c>
      <c r="C8" s="6" t="s">
        <v>22</v>
      </c>
      <c r="D8" s="6" t="s">
        <v>22</v>
      </c>
    </row>
    <row r="9" spans="1:4" x14ac:dyDescent="0.25">
      <c r="A9" s="6" t="s">
        <v>10</v>
      </c>
      <c r="B9" s="6" t="s">
        <v>11</v>
      </c>
      <c r="C9" s="6" t="s">
        <v>22</v>
      </c>
      <c r="D9" s="6" t="s">
        <v>22</v>
      </c>
    </row>
    <row r="10" spans="1:4" x14ac:dyDescent="0.25">
      <c r="A10" s="1">
        <v>42767</v>
      </c>
      <c r="B10" s="6">
        <v>697</v>
      </c>
      <c r="C10" s="6" t="s">
        <v>22</v>
      </c>
      <c r="D10" s="6" t="s">
        <v>22</v>
      </c>
    </row>
    <row r="11" spans="1:4" x14ac:dyDescent="0.25">
      <c r="A11" s="1">
        <v>42768</v>
      </c>
      <c r="B11" s="6">
        <v>672</v>
      </c>
      <c r="C11" s="6" t="s">
        <v>22</v>
      </c>
      <c r="D11" s="6" t="s">
        <v>22</v>
      </c>
    </row>
    <row r="12" spans="1:4" x14ac:dyDescent="0.25">
      <c r="A12" s="1">
        <v>42769</v>
      </c>
      <c r="B12" s="6">
        <v>791</v>
      </c>
      <c r="C12" s="6" t="s">
        <v>22</v>
      </c>
      <c r="D12" s="6" t="s">
        <v>22</v>
      </c>
    </row>
    <row r="13" spans="1:4" x14ac:dyDescent="0.25">
      <c r="A13" s="1">
        <v>42770</v>
      </c>
      <c r="B13" s="6">
        <v>830</v>
      </c>
      <c r="C13" s="6" t="s">
        <v>22</v>
      </c>
      <c r="D13" s="6" t="s">
        <v>22</v>
      </c>
    </row>
    <row r="14" spans="1:4" x14ac:dyDescent="0.25">
      <c r="A14" s="1">
        <v>42771</v>
      </c>
      <c r="B14" s="6">
        <v>819</v>
      </c>
      <c r="C14" s="6" t="s">
        <v>22</v>
      </c>
      <c r="D14" s="6" t="s">
        <v>22</v>
      </c>
    </row>
    <row r="15" spans="1:4" x14ac:dyDescent="0.25">
      <c r="A15" s="1">
        <v>42772</v>
      </c>
      <c r="B15" s="6">
        <v>779</v>
      </c>
      <c r="C15" s="6" t="s">
        <v>22</v>
      </c>
      <c r="D15" s="6" t="s">
        <v>22</v>
      </c>
    </row>
    <row r="16" spans="1:4" x14ac:dyDescent="0.25">
      <c r="A16" s="1">
        <v>42773</v>
      </c>
      <c r="B16" s="6">
        <v>782</v>
      </c>
      <c r="C16" s="6" t="s">
        <v>22</v>
      </c>
      <c r="D16" s="6" t="s">
        <v>22</v>
      </c>
    </row>
    <row r="17" spans="1:4" x14ac:dyDescent="0.25">
      <c r="A17" s="1">
        <v>42774</v>
      </c>
      <c r="B17" s="6">
        <v>768</v>
      </c>
      <c r="C17" s="6" t="s">
        <v>22</v>
      </c>
      <c r="D17" s="6" t="s">
        <v>22</v>
      </c>
    </row>
    <row r="18" spans="1:4" x14ac:dyDescent="0.25">
      <c r="A18" s="1">
        <v>42775</v>
      </c>
      <c r="B18" s="6">
        <v>533</v>
      </c>
      <c r="C18" s="6" t="s">
        <v>22</v>
      </c>
      <c r="D18" s="6" t="s">
        <v>22</v>
      </c>
    </row>
    <row r="19" spans="1:4" x14ac:dyDescent="0.25">
      <c r="A19" s="1">
        <v>42776</v>
      </c>
      <c r="B19" s="6">
        <v>602</v>
      </c>
      <c r="C19" s="6" t="s">
        <v>22</v>
      </c>
      <c r="D19" s="6" t="s">
        <v>22</v>
      </c>
    </row>
    <row r="20" spans="1:4" x14ac:dyDescent="0.25">
      <c r="A20" s="1">
        <v>42777</v>
      </c>
      <c r="B20" s="6">
        <v>362</v>
      </c>
      <c r="C20" s="6" t="s">
        <v>22</v>
      </c>
      <c r="D20" s="6" t="s">
        <v>22</v>
      </c>
    </row>
    <row r="21" spans="1:4" x14ac:dyDescent="0.25">
      <c r="A21" s="1">
        <v>42778</v>
      </c>
      <c r="B21" s="6">
        <v>355</v>
      </c>
      <c r="C21" s="6" t="s">
        <v>22</v>
      </c>
      <c r="D21" s="6" t="s">
        <v>22</v>
      </c>
    </row>
    <row r="22" spans="1:4" x14ac:dyDescent="0.25">
      <c r="A22" s="1">
        <v>42779</v>
      </c>
      <c r="B22" s="6">
        <v>549</v>
      </c>
      <c r="C22" s="6" t="s">
        <v>22</v>
      </c>
      <c r="D22" s="6" t="s">
        <v>22</v>
      </c>
    </row>
    <row r="23" spans="1:4" x14ac:dyDescent="0.25">
      <c r="A23" s="1">
        <v>42780</v>
      </c>
      <c r="B23" s="6">
        <v>572</v>
      </c>
      <c r="C23" s="6" t="s">
        <v>22</v>
      </c>
      <c r="D23" s="6" t="s">
        <v>22</v>
      </c>
    </row>
    <row r="24" spans="1:4" x14ac:dyDescent="0.25">
      <c r="A24" s="1">
        <v>42781</v>
      </c>
      <c r="B24" s="6">
        <v>799</v>
      </c>
      <c r="C24" s="6" t="s">
        <v>22</v>
      </c>
      <c r="D24" s="6" t="s">
        <v>22</v>
      </c>
    </row>
    <row r="25" spans="1:4" x14ac:dyDescent="0.25">
      <c r="A25" s="1">
        <v>42782</v>
      </c>
      <c r="B25" s="6">
        <v>809</v>
      </c>
      <c r="C25" s="6" t="s">
        <v>22</v>
      </c>
      <c r="D25" s="6" t="s">
        <v>22</v>
      </c>
    </row>
    <row r="26" spans="1:4" x14ac:dyDescent="0.25">
      <c r="A26" s="1">
        <v>42783</v>
      </c>
      <c r="B26" s="6">
        <v>662</v>
      </c>
      <c r="C26" s="6" t="s">
        <v>22</v>
      </c>
      <c r="D26" s="6" t="s">
        <v>22</v>
      </c>
    </row>
    <row r="27" spans="1:4" x14ac:dyDescent="0.25">
      <c r="A27" s="1">
        <v>42784</v>
      </c>
      <c r="B27" s="6">
        <v>627</v>
      </c>
      <c r="C27" s="6" t="s">
        <v>22</v>
      </c>
      <c r="D27" s="6" t="s">
        <v>22</v>
      </c>
    </row>
    <row r="28" spans="1:4" x14ac:dyDescent="0.25">
      <c r="A28" s="1">
        <v>42785</v>
      </c>
      <c r="B28" s="6">
        <v>378</v>
      </c>
      <c r="C28" s="6" t="s">
        <v>22</v>
      </c>
      <c r="D28" s="6" t="s">
        <v>22</v>
      </c>
    </row>
    <row r="29" spans="1:4" x14ac:dyDescent="0.25">
      <c r="A29" s="1">
        <v>42786</v>
      </c>
      <c r="B29" s="6">
        <v>493</v>
      </c>
      <c r="C29" s="6" t="s">
        <v>22</v>
      </c>
      <c r="D29" s="6" t="s">
        <v>22</v>
      </c>
    </row>
    <row r="30" spans="1:4" x14ac:dyDescent="0.25">
      <c r="A30" s="1">
        <v>42787</v>
      </c>
      <c r="B30" s="6">
        <v>862</v>
      </c>
      <c r="C30" s="6" t="s">
        <v>22</v>
      </c>
      <c r="D30" s="6" t="s">
        <v>22</v>
      </c>
    </row>
    <row r="31" spans="1:4" x14ac:dyDescent="0.25">
      <c r="A31" s="1">
        <v>42788</v>
      </c>
      <c r="B31" s="6">
        <v>426</v>
      </c>
      <c r="C31" s="6" t="s">
        <v>22</v>
      </c>
      <c r="D31" s="6" t="s">
        <v>22</v>
      </c>
    </row>
    <row r="32" spans="1:4" x14ac:dyDescent="0.25">
      <c r="A32" s="1">
        <v>42789</v>
      </c>
      <c r="B32" s="6">
        <v>819</v>
      </c>
      <c r="C32" s="6" t="s">
        <v>22</v>
      </c>
      <c r="D32" s="6" t="s">
        <v>22</v>
      </c>
    </row>
    <row r="33" spans="1:4" x14ac:dyDescent="0.25">
      <c r="A33" s="1">
        <v>42790</v>
      </c>
      <c r="B33" s="6">
        <v>416</v>
      </c>
      <c r="C33" s="6" t="s">
        <v>22</v>
      </c>
      <c r="D33" s="6" t="s">
        <v>22</v>
      </c>
    </row>
    <row r="34" spans="1:4" x14ac:dyDescent="0.25">
      <c r="A34" s="1">
        <v>42791</v>
      </c>
      <c r="B34" s="4">
        <v>752.2605330836102</v>
      </c>
      <c r="C34" s="6" t="s">
        <v>22</v>
      </c>
      <c r="D34" s="6" t="s">
        <v>22</v>
      </c>
    </row>
    <row r="35" spans="1:4" x14ac:dyDescent="0.25">
      <c r="A35" s="1">
        <v>42792</v>
      </c>
      <c r="B35" s="4">
        <v>714.95076261191059</v>
      </c>
      <c r="C35" s="6" t="s">
        <v>22</v>
      </c>
      <c r="D35" s="6" t="s">
        <v>22</v>
      </c>
    </row>
    <row r="36" spans="1:4" x14ac:dyDescent="0.25">
      <c r="A36" s="1">
        <v>42793</v>
      </c>
      <c r="B36" s="4">
        <v>389.83446005113223</v>
      </c>
      <c r="C36" s="6" t="s">
        <v>22</v>
      </c>
      <c r="D36" s="6" t="s">
        <v>22</v>
      </c>
    </row>
    <row r="37" spans="1:4" x14ac:dyDescent="0.25">
      <c r="A37" s="1">
        <v>42794</v>
      </c>
      <c r="B37" s="4">
        <v>484.50835132699717</v>
      </c>
      <c r="C37" s="6" t="s">
        <v>22</v>
      </c>
      <c r="D37" s="6" t="s">
        <v>22</v>
      </c>
    </row>
    <row r="38" spans="1:4" x14ac:dyDescent="0.25">
      <c r="A38" s="6"/>
      <c r="B38" s="6"/>
      <c r="C38" s="6"/>
      <c r="D38" s="6"/>
    </row>
    <row r="39" spans="1:4" x14ac:dyDescent="0.25">
      <c r="A39" s="7" t="s">
        <v>15</v>
      </c>
      <c r="B39" s="7">
        <f>MAX(B10:B37)</f>
        <v>862</v>
      </c>
    </row>
    <row r="40" spans="1:4" x14ac:dyDescent="0.25">
      <c r="A40" s="7" t="s">
        <v>16</v>
      </c>
      <c r="B40" s="7">
        <f>MIN(B10:B37)</f>
        <v>355</v>
      </c>
    </row>
    <row r="41" spans="1:4" x14ac:dyDescent="0.25">
      <c r="A41" s="7" t="s">
        <v>17</v>
      </c>
      <c r="B41" s="7">
        <f>AVERAGE(B10:B37)</f>
        <v>633.69836096691608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27" sqref="A27"/>
    </sheetView>
  </sheetViews>
  <sheetFormatPr defaultRowHeight="15" x14ac:dyDescent="0.25"/>
  <cols>
    <col min="1" max="1" width="16.42578125" bestFit="1" customWidth="1"/>
    <col min="2" max="2" width="12.42578125" bestFit="1" customWidth="1"/>
    <col min="3" max="3" width="15.5703125" bestFit="1" customWidth="1"/>
    <col min="4" max="4" width="13.7109375" bestFit="1" customWidth="1"/>
  </cols>
  <sheetData>
    <row r="1" spans="1:4" x14ac:dyDescent="0.25">
      <c r="A1" t="s">
        <v>18</v>
      </c>
      <c r="B1" t="s">
        <v>19</v>
      </c>
      <c r="C1" t="s">
        <v>20</v>
      </c>
      <c r="D1" t="s">
        <v>21</v>
      </c>
    </row>
    <row r="2" spans="1:4" x14ac:dyDescent="0.25">
      <c r="A2" s="6" t="s">
        <v>0</v>
      </c>
      <c r="B2" s="6" t="s">
        <v>22</v>
      </c>
      <c r="C2" s="6" t="s">
        <v>22</v>
      </c>
      <c r="D2" s="6" t="s">
        <v>22</v>
      </c>
    </row>
    <row r="3" spans="1:4" x14ac:dyDescent="0.25">
      <c r="A3" s="6" t="s">
        <v>1</v>
      </c>
      <c r="B3" s="6" t="s">
        <v>22</v>
      </c>
      <c r="C3" s="6" t="s">
        <v>22</v>
      </c>
      <c r="D3" s="6" t="s">
        <v>22</v>
      </c>
    </row>
    <row r="4" spans="1:4" x14ac:dyDescent="0.25">
      <c r="A4" s="6" t="s">
        <v>2</v>
      </c>
      <c r="B4" s="6" t="s">
        <v>3</v>
      </c>
      <c r="C4" s="6" t="s">
        <v>4</v>
      </c>
      <c r="D4" s="6" t="s">
        <v>44</v>
      </c>
    </row>
    <row r="5" spans="1:4" x14ac:dyDescent="0.25">
      <c r="A5" s="6" t="s">
        <v>5</v>
      </c>
      <c r="B5" s="6" t="s">
        <v>6</v>
      </c>
      <c r="C5" s="6"/>
      <c r="D5" s="6"/>
    </row>
    <row r="6" spans="1:4" x14ac:dyDescent="0.25">
      <c r="A6" s="6" t="s">
        <v>8</v>
      </c>
      <c r="B6" s="6" t="s">
        <v>26</v>
      </c>
      <c r="C6" s="6" t="s">
        <v>22</v>
      </c>
      <c r="D6" s="6" t="s">
        <v>22</v>
      </c>
    </row>
    <row r="7" spans="1:4" x14ac:dyDescent="0.25">
      <c r="A7" s="6" t="s">
        <v>22</v>
      </c>
      <c r="B7" s="6" t="s">
        <v>22</v>
      </c>
      <c r="C7" s="6" t="s">
        <v>22</v>
      </c>
      <c r="D7" s="6" t="s">
        <v>22</v>
      </c>
    </row>
    <row r="8" spans="1:4" x14ac:dyDescent="0.25">
      <c r="A8" s="6" t="s">
        <v>9</v>
      </c>
      <c r="B8" s="6" t="s">
        <v>22</v>
      </c>
      <c r="C8" s="6" t="s">
        <v>22</v>
      </c>
      <c r="D8" s="6" t="s">
        <v>22</v>
      </c>
    </row>
    <row r="9" spans="1:4" x14ac:dyDescent="0.25">
      <c r="A9" s="6" t="s">
        <v>10</v>
      </c>
      <c r="B9" s="6" t="s">
        <v>11</v>
      </c>
      <c r="C9" s="6" t="s">
        <v>22</v>
      </c>
      <c r="D9" s="6" t="s">
        <v>22</v>
      </c>
    </row>
    <row r="10" spans="1:4" x14ac:dyDescent="0.25">
      <c r="A10" s="1">
        <v>42795</v>
      </c>
      <c r="B10" s="4">
        <v>582.428805319616</v>
      </c>
      <c r="C10" s="6" t="s">
        <v>22</v>
      </c>
      <c r="D10" s="6" t="s">
        <v>22</v>
      </c>
    </row>
    <row r="11" spans="1:4" x14ac:dyDescent="0.25">
      <c r="A11" s="1">
        <v>42796</v>
      </c>
      <c r="B11" s="6">
        <v>624</v>
      </c>
      <c r="C11" s="6" t="s">
        <v>22</v>
      </c>
      <c r="D11" s="6" t="s">
        <v>22</v>
      </c>
    </row>
    <row r="12" spans="1:4" x14ac:dyDescent="0.25">
      <c r="A12" s="1">
        <v>42797</v>
      </c>
      <c r="B12" s="6">
        <v>614</v>
      </c>
      <c r="C12" s="6" t="s">
        <v>22</v>
      </c>
      <c r="D12" s="6" t="s">
        <v>22</v>
      </c>
    </row>
    <row r="13" spans="1:4" x14ac:dyDescent="0.25">
      <c r="A13" s="1">
        <v>42798</v>
      </c>
      <c r="B13" s="6">
        <v>852</v>
      </c>
      <c r="C13" s="6" t="s">
        <v>22</v>
      </c>
      <c r="D13" s="6" t="s">
        <v>22</v>
      </c>
    </row>
    <row r="14" spans="1:4" x14ac:dyDescent="0.25">
      <c r="A14" s="1">
        <v>42799</v>
      </c>
      <c r="B14" s="6">
        <v>714</v>
      </c>
      <c r="C14" s="6" t="s">
        <v>22</v>
      </c>
      <c r="D14" s="6" t="s">
        <v>22</v>
      </c>
    </row>
    <row r="15" spans="1:4" x14ac:dyDescent="0.25">
      <c r="A15" s="1">
        <v>42800</v>
      </c>
      <c r="B15" s="6">
        <v>754</v>
      </c>
      <c r="C15" s="6" t="s">
        <v>22</v>
      </c>
      <c r="D15" s="6" t="s">
        <v>22</v>
      </c>
    </row>
    <row r="16" spans="1:4" x14ac:dyDescent="0.25">
      <c r="A16" s="1">
        <v>42801</v>
      </c>
      <c r="B16" s="6">
        <v>728</v>
      </c>
      <c r="C16" s="6" t="s">
        <v>22</v>
      </c>
      <c r="D16" s="6" t="s">
        <v>22</v>
      </c>
    </row>
    <row r="17" spans="1:4" x14ac:dyDescent="0.25">
      <c r="A17" s="1">
        <v>42802</v>
      </c>
      <c r="B17" s="6">
        <v>645</v>
      </c>
      <c r="C17" s="6" t="s">
        <v>22</v>
      </c>
      <c r="D17" s="6" t="s">
        <v>22</v>
      </c>
    </row>
    <row r="18" spans="1:4" x14ac:dyDescent="0.25">
      <c r="A18" s="1">
        <v>42803</v>
      </c>
      <c r="B18" s="6">
        <v>554</v>
      </c>
      <c r="C18" s="6" t="s">
        <v>22</v>
      </c>
      <c r="D18" s="6" t="s">
        <v>22</v>
      </c>
    </row>
    <row r="19" spans="1:4" x14ac:dyDescent="0.25">
      <c r="A19" s="1">
        <v>42804</v>
      </c>
      <c r="B19" s="6">
        <v>783</v>
      </c>
      <c r="C19" s="6" t="s">
        <v>22</v>
      </c>
      <c r="D19" s="6" t="s">
        <v>22</v>
      </c>
    </row>
    <row r="20" spans="1:4" x14ac:dyDescent="0.25">
      <c r="A20" s="1">
        <v>42805</v>
      </c>
      <c r="B20" s="6">
        <v>462</v>
      </c>
      <c r="C20" s="6" t="s">
        <v>22</v>
      </c>
      <c r="D20" s="6" t="s">
        <v>22</v>
      </c>
    </row>
    <row r="21" spans="1:4" x14ac:dyDescent="0.25">
      <c r="A21" s="1">
        <v>42806</v>
      </c>
      <c r="B21" s="6">
        <v>645</v>
      </c>
      <c r="C21" s="6" t="s">
        <v>22</v>
      </c>
      <c r="D21" s="6" t="s">
        <v>22</v>
      </c>
    </row>
    <row r="22" spans="1:4" x14ac:dyDescent="0.25">
      <c r="A22" s="1">
        <v>42807</v>
      </c>
      <c r="B22" s="6">
        <v>606</v>
      </c>
      <c r="C22" s="6" t="s">
        <v>22</v>
      </c>
      <c r="D22" s="6" t="s">
        <v>22</v>
      </c>
    </row>
    <row r="23" spans="1:4" x14ac:dyDescent="0.25">
      <c r="A23" s="1">
        <v>42808</v>
      </c>
      <c r="B23" s="6">
        <v>662</v>
      </c>
      <c r="C23" s="6" t="s">
        <v>22</v>
      </c>
      <c r="D23" s="6" t="s">
        <v>22</v>
      </c>
    </row>
    <row r="24" spans="1:4" x14ac:dyDescent="0.25">
      <c r="A24" s="1">
        <v>42809</v>
      </c>
      <c r="B24" s="6">
        <v>593</v>
      </c>
      <c r="C24" s="6" t="s">
        <v>22</v>
      </c>
      <c r="D24" s="6" t="s">
        <v>22</v>
      </c>
    </row>
    <row r="25" spans="1:4" x14ac:dyDescent="0.25">
      <c r="A25" s="1">
        <v>42810</v>
      </c>
      <c r="B25" s="6">
        <v>688</v>
      </c>
      <c r="C25" s="6" t="s">
        <v>22</v>
      </c>
      <c r="D25" s="6" t="s">
        <v>22</v>
      </c>
    </row>
    <row r="26" spans="1:4" x14ac:dyDescent="0.25">
      <c r="A26" s="1">
        <v>42811</v>
      </c>
      <c r="B26" s="6">
        <v>736</v>
      </c>
      <c r="C26" s="6" t="s">
        <v>22</v>
      </c>
      <c r="D26" s="6" t="s">
        <v>22</v>
      </c>
    </row>
    <row r="27" spans="1:4" x14ac:dyDescent="0.25">
      <c r="A27" s="1">
        <v>42812</v>
      </c>
      <c r="B27" s="6">
        <v>133</v>
      </c>
      <c r="C27" s="6" t="s">
        <v>22</v>
      </c>
      <c r="D27" s="6" t="s">
        <v>22</v>
      </c>
    </row>
    <row r="28" spans="1:4" x14ac:dyDescent="0.25">
      <c r="A28" s="1">
        <v>42813</v>
      </c>
      <c r="B28" s="6">
        <v>899</v>
      </c>
      <c r="C28" s="6" t="s">
        <v>22</v>
      </c>
      <c r="D28" s="6" t="s">
        <v>22</v>
      </c>
    </row>
    <row r="29" spans="1:4" x14ac:dyDescent="0.25">
      <c r="A29" s="1">
        <v>42814</v>
      </c>
      <c r="B29" s="6">
        <v>786</v>
      </c>
      <c r="C29" s="6" t="s">
        <v>22</v>
      </c>
      <c r="D29" s="6" t="s">
        <v>22</v>
      </c>
    </row>
    <row r="30" spans="1:4" x14ac:dyDescent="0.25">
      <c r="A30" s="1">
        <v>42815</v>
      </c>
      <c r="B30" s="6">
        <v>876</v>
      </c>
      <c r="C30" s="6" t="s">
        <v>22</v>
      </c>
      <c r="D30" s="6" t="s">
        <v>22</v>
      </c>
    </row>
    <row r="31" spans="1:4" x14ac:dyDescent="0.25">
      <c r="A31" s="1">
        <v>42816</v>
      </c>
      <c r="B31" s="6">
        <v>747</v>
      </c>
      <c r="C31" s="6" t="s">
        <v>22</v>
      </c>
      <c r="D31" s="6" t="s">
        <v>22</v>
      </c>
    </row>
    <row r="32" spans="1:4" x14ac:dyDescent="0.25">
      <c r="A32" s="1">
        <v>42817</v>
      </c>
      <c r="B32" s="6">
        <v>431</v>
      </c>
      <c r="C32" s="6" t="s">
        <v>22</v>
      </c>
      <c r="D32" s="6" t="s">
        <v>22</v>
      </c>
    </row>
    <row r="33" spans="1:4" x14ac:dyDescent="0.25">
      <c r="A33" s="1">
        <v>42818</v>
      </c>
      <c r="B33" s="6">
        <v>523</v>
      </c>
      <c r="C33" s="6" t="s">
        <v>22</v>
      </c>
      <c r="D33" s="6" t="s">
        <v>22</v>
      </c>
    </row>
    <row r="34" spans="1:4" x14ac:dyDescent="0.25">
      <c r="A34" s="1">
        <v>42819</v>
      </c>
      <c r="B34" s="6">
        <v>589</v>
      </c>
      <c r="C34" s="6" t="s">
        <v>22</v>
      </c>
      <c r="D34" s="6" t="s">
        <v>22</v>
      </c>
    </row>
    <row r="35" spans="1:4" x14ac:dyDescent="0.25">
      <c r="A35" s="1">
        <v>42820</v>
      </c>
      <c r="B35" s="6">
        <v>694</v>
      </c>
      <c r="C35" s="6" t="s">
        <v>22</v>
      </c>
      <c r="D35" s="6" t="s">
        <v>22</v>
      </c>
    </row>
    <row r="36" spans="1:4" x14ac:dyDescent="0.25">
      <c r="A36" s="1">
        <v>42821</v>
      </c>
      <c r="B36" s="6">
        <v>600</v>
      </c>
      <c r="C36" s="6" t="s">
        <v>22</v>
      </c>
      <c r="D36" s="6" t="s">
        <v>22</v>
      </c>
    </row>
    <row r="37" spans="1:4" x14ac:dyDescent="0.25">
      <c r="A37" s="1">
        <v>42822</v>
      </c>
      <c r="B37" s="6">
        <v>722.9</v>
      </c>
      <c r="C37" s="6" t="s">
        <v>22</v>
      </c>
      <c r="D37" s="6" t="s">
        <v>22</v>
      </c>
    </row>
    <row r="38" spans="1:4" x14ac:dyDescent="0.25">
      <c r="A38" s="1">
        <v>42823</v>
      </c>
      <c r="B38" s="6">
        <v>677.4</v>
      </c>
      <c r="C38" s="6" t="s">
        <v>22</v>
      </c>
      <c r="D38" s="6" t="s">
        <v>22</v>
      </c>
    </row>
    <row r="39" spans="1:4" x14ac:dyDescent="0.25">
      <c r="A39" s="1">
        <v>42824</v>
      </c>
      <c r="B39" s="6">
        <v>477.6</v>
      </c>
      <c r="C39" s="6" t="s">
        <v>22</v>
      </c>
      <c r="D39" s="6" t="s">
        <v>22</v>
      </c>
    </row>
    <row r="40" spans="1:4" x14ac:dyDescent="0.25">
      <c r="A40" s="1">
        <v>42825</v>
      </c>
      <c r="B40" s="6">
        <v>542</v>
      </c>
      <c r="C40" s="6" t="s">
        <v>22</v>
      </c>
      <c r="D40" s="6" t="s">
        <v>22</v>
      </c>
    </row>
    <row r="41" spans="1:4" x14ac:dyDescent="0.25">
      <c r="A41" s="6"/>
      <c r="B41" s="6"/>
      <c r="C41" s="6"/>
      <c r="D41" s="6"/>
    </row>
    <row r="42" spans="1:4" x14ac:dyDescent="0.25">
      <c r="A42" s="3" t="s">
        <v>15</v>
      </c>
      <c r="B42" s="5">
        <f>MAX(B10:B40)</f>
        <v>899</v>
      </c>
    </row>
    <row r="43" spans="1:4" x14ac:dyDescent="0.25">
      <c r="A43" s="3" t="s">
        <v>16</v>
      </c>
      <c r="B43" s="3">
        <f>MIN(B10:B40)</f>
        <v>133</v>
      </c>
    </row>
    <row r="44" spans="1:4" x14ac:dyDescent="0.25">
      <c r="A44" s="3" t="s">
        <v>17</v>
      </c>
      <c r="B44" s="6">
        <f>AVERAGE(B10:B40)</f>
        <v>643.23641307482626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2" sqref="G22"/>
    </sheetView>
  </sheetViews>
  <sheetFormatPr defaultRowHeight="15" x14ac:dyDescent="0.25"/>
  <cols>
    <col min="1" max="1" width="16.42578125" bestFit="1" customWidth="1"/>
    <col min="2" max="2" width="12.42578125" bestFit="1" customWidth="1"/>
    <col min="3" max="3" width="15.5703125" bestFit="1" customWidth="1"/>
    <col min="4" max="4" width="13.7109375" bestFit="1" customWidth="1"/>
  </cols>
  <sheetData>
    <row r="1" spans="1:4" x14ac:dyDescent="0.25">
      <c r="A1" t="s">
        <v>18</v>
      </c>
      <c r="B1" t="s">
        <v>19</v>
      </c>
      <c r="C1" t="s">
        <v>20</v>
      </c>
      <c r="D1" t="s">
        <v>21</v>
      </c>
    </row>
    <row r="2" spans="1:4" x14ac:dyDescent="0.25">
      <c r="A2" s="6" t="s">
        <v>0</v>
      </c>
      <c r="B2" s="6" t="s">
        <v>22</v>
      </c>
      <c r="C2" s="6" t="s">
        <v>22</v>
      </c>
      <c r="D2" s="6" t="s">
        <v>22</v>
      </c>
    </row>
    <row r="3" spans="1:4" x14ac:dyDescent="0.25">
      <c r="A3" s="6" t="s">
        <v>1</v>
      </c>
      <c r="B3" s="6" t="s">
        <v>22</v>
      </c>
      <c r="C3" s="6" t="s">
        <v>22</v>
      </c>
      <c r="D3" s="6" t="s">
        <v>22</v>
      </c>
    </row>
    <row r="4" spans="1:4" x14ac:dyDescent="0.25">
      <c r="A4" s="6" t="s">
        <v>2</v>
      </c>
      <c r="B4" s="6" t="s">
        <v>3</v>
      </c>
      <c r="C4" s="6" t="s">
        <v>4</v>
      </c>
      <c r="D4" s="6" t="s">
        <v>28</v>
      </c>
    </row>
    <row r="5" spans="1:4" x14ac:dyDescent="0.25">
      <c r="A5" s="6" t="s">
        <v>5</v>
      </c>
      <c r="B5" s="6" t="s">
        <v>6</v>
      </c>
      <c r="C5" s="6"/>
      <c r="D5" s="6"/>
    </row>
    <row r="6" spans="1:4" x14ac:dyDescent="0.25">
      <c r="A6" s="6" t="s">
        <v>8</v>
      </c>
      <c r="B6" s="6" t="s">
        <v>27</v>
      </c>
      <c r="C6" s="6" t="s">
        <v>22</v>
      </c>
      <c r="D6" s="6" t="s">
        <v>22</v>
      </c>
    </row>
    <row r="7" spans="1:4" x14ac:dyDescent="0.25">
      <c r="A7" s="6" t="s">
        <v>22</v>
      </c>
      <c r="B7" s="6" t="s">
        <v>22</v>
      </c>
      <c r="C7" s="6" t="s">
        <v>22</v>
      </c>
      <c r="D7" s="6" t="s">
        <v>22</v>
      </c>
    </row>
    <row r="8" spans="1:4" x14ac:dyDescent="0.25">
      <c r="A8" s="6" t="s">
        <v>9</v>
      </c>
      <c r="B8" s="6" t="s">
        <v>22</v>
      </c>
      <c r="C8" s="6" t="s">
        <v>22</v>
      </c>
      <c r="D8" s="6" t="s">
        <v>22</v>
      </c>
    </row>
    <row r="9" spans="1:4" x14ac:dyDescent="0.25">
      <c r="A9" s="6" t="s">
        <v>10</v>
      </c>
      <c r="B9" s="6" t="s">
        <v>11</v>
      </c>
      <c r="C9" s="6" t="s">
        <v>22</v>
      </c>
      <c r="D9" s="6" t="s">
        <v>22</v>
      </c>
    </row>
    <row r="10" spans="1:4" x14ac:dyDescent="0.25">
      <c r="A10" s="1">
        <v>42826</v>
      </c>
      <c r="B10" s="6">
        <v>649.4</v>
      </c>
      <c r="C10" s="6" t="s">
        <v>22</v>
      </c>
      <c r="D10" s="6" t="s">
        <v>22</v>
      </c>
    </row>
    <row r="11" spans="1:4" x14ac:dyDescent="0.25">
      <c r="A11" s="1">
        <v>42827</v>
      </c>
      <c r="B11" s="6">
        <v>701.2</v>
      </c>
      <c r="C11" s="6" t="s">
        <v>22</v>
      </c>
      <c r="D11" s="6" t="s">
        <v>22</v>
      </c>
    </row>
    <row r="12" spans="1:4" x14ac:dyDescent="0.25">
      <c r="A12" s="1">
        <v>42828</v>
      </c>
      <c r="B12" s="6">
        <v>843.2</v>
      </c>
      <c r="C12" s="6" t="s">
        <v>22</v>
      </c>
      <c r="D12" s="6" t="s">
        <v>22</v>
      </c>
    </row>
    <row r="13" spans="1:4" x14ac:dyDescent="0.25">
      <c r="A13" s="1">
        <v>42829</v>
      </c>
      <c r="B13" s="6">
        <v>864.1</v>
      </c>
      <c r="C13" s="6" t="s">
        <v>22</v>
      </c>
      <c r="D13" s="6" t="s">
        <v>22</v>
      </c>
    </row>
    <row r="14" spans="1:4" x14ac:dyDescent="0.25">
      <c r="A14" s="1">
        <v>42830</v>
      </c>
      <c r="B14" s="6">
        <v>508.3</v>
      </c>
      <c r="C14" s="6" t="s">
        <v>22</v>
      </c>
      <c r="D14" s="6" t="s">
        <v>22</v>
      </c>
    </row>
    <row r="15" spans="1:4" x14ac:dyDescent="0.25">
      <c r="A15" s="1">
        <v>42831</v>
      </c>
      <c r="B15" s="6">
        <v>871.7</v>
      </c>
      <c r="C15" s="6" t="s">
        <v>22</v>
      </c>
      <c r="D15" s="6" t="s">
        <v>22</v>
      </c>
    </row>
    <row r="16" spans="1:4" x14ac:dyDescent="0.25">
      <c r="A16" s="1">
        <v>42832</v>
      </c>
      <c r="B16" s="6">
        <v>902.4</v>
      </c>
      <c r="C16" s="6" t="s">
        <v>22</v>
      </c>
      <c r="D16" s="6" t="s">
        <v>22</v>
      </c>
    </row>
    <row r="17" spans="1:4" x14ac:dyDescent="0.25">
      <c r="A17" s="1">
        <v>42833</v>
      </c>
      <c r="B17" s="6">
        <v>910.4</v>
      </c>
      <c r="C17" s="6" t="s">
        <v>22</v>
      </c>
      <c r="D17" s="6" t="s">
        <v>22</v>
      </c>
    </row>
    <row r="18" spans="1:4" x14ac:dyDescent="0.25">
      <c r="A18" s="1">
        <v>42834</v>
      </c>
      <c r="B18" s="6">
        <v>861</v>
      </c>
      <c r="C18" s="6" t="s">
        <v>22</v>
      </c>
      <c r="D18" s="6" t="s">
        <v>22</v>
      </c>
    </row>
    <row r="19" spans="1:4" x14ac:dyDescent="0.25">
      <c r="A19" s="1">
        <v>42835</v>
      </c>
      <c r="B19" s="6">
        <v>747.7</v>
      </c>
      <c r="C19" s="6" t="s">
        <v>22</v>
      </c>
      <c r="D19" s="6" t="s">
        <v>22</v>
      </c>
    </row>
    <row r="20" spans="1:4" x14ac:dyDescent="0.25">
      <c r="A20" s="1">
        <v>42836</v>
      </c>
      <c r="B20" s="6">
        <v>585.29999999999995</v>
      </c>
      <c r="C20" s="6" t="s">
        <v>22</v>
      </c>
      <c r="D20" s="6" t="s">
        <v>22</v>
      </c>
    </row>
    <row r="21" spans="1:4" x14ac:dyDescent="0.25">
      <c r="A21" s="1">
        <v>42837</v>
      </c>
      <c r="B21" s="6">
        <v>707.1</v>
      </c>
      <c r="C21" s="6" t="s">
        <v>22</v>
      </c>
      <c r="D21" s="6" t="s">
        <v>22</v>
      </c>
    </row>
    <row r="22" spans="1:4" x14ac:dyDescent="0.25">
      <c r="A22" s="1">
        <v>42838</v>
      </c>
      <c r="B22" s="6">
        <v>476.8</v>
      </c>
      <c r="C22" s="6" t="s">
        <v>22</v>
      </c>
      <c r="D22" s="6" t="s">
        <v>22</v>
      </c>
    </row>
    <row r="23" spans="1:4" x14ac:dyDescent="0.25">
      <c r="A23" s="1">
        <v>42839</v>
      </c>
      <c r="B23" s="6">
        <v>624.6</v>
      </c>
      <c r="C23" s="6" t="s">
        <v>22</v>
      </c>
      <c r="D23" s="6" t="s">
        <v>22</v>
      </c>
    </row>
    <row r="24" spans="1:4" x14ac:dyDescent="0.25">
      <c r="A24" s="1">
        <v>42840</v>
      </c>
      <c r="B24" s="6">
        <v>830.4</v>
      </c>
      <c r="C24" s="6" t="s">
        <v>22</v>
      </c>
      <c r="D24" s="6" t="s">
        <v>22</v>
      </c>
    </row>
    <row r="25" spans="1:4" x14ac:dyDescent="0.25">
      <c r="A25" s="1">
        <v>42841</v>
      </c>
      <c r="B25" s="6">
        <v>769</v>
      </c>
      <c r="C25" s="6" t="s">
        <v>22</v>
      </c>
      <c r="D25" s="6" t="s">
        <v>22</v>
      </c>
    </row>
    <row r="26" spans="1:4" x14ac:dyDescent="0.25">
      <c r="A26" s="1">
        <v>42842</v>
      </c>
      <c r="B26" s="6">
        <v>904.6</v>
      </c>
      <c r="C26" s="6" t="s">
        <v>22</v>
      </c>
      <c r="D26" s="6" t="s">
        <v>22</v>
      </c>
    </row>
    <row r="27" spans="1:4" x14ac:dyDescent="0.25">
      <c r="A27" s="1">
        <v>42843</v>
      </c>
      <c r="B27" s="6">
        <v>864</v>
      </c>
      <c r="C27" s="6" t="s">
        <v>22</v>
      </c>
      <c r="D27" s="6" t="s">
        <v>22</v>
      </c>
    </row>
    <row r="28" spans="1:4" x14ac:dyDescent="0.25">
      <c r="A28" s="1">
        <v>42844</v>
      </c>
      <c r="B28" s="6">
        <v>634.70000000000005</v>
      </c>
      <c r="C28" s="6" t="s">
        <v>22</v>
      </c>
      <c r="D28" s="6" t="s">
        <v>22</v>
      </c>
    </row>
    <row r="29" spans="1:4" x14ac:dyDescent="0.25">
      <c r="A29" s="1">
        <v>42845</v>
      </c>
      <c r="B29" s="6">
        <v>841</v>
      </c>
      <c r="C29" s="6" t="s">
        <v>22</v>
      </c>
      <c r="D29" s="6" t="s">
        <v>22</v>
      </c>
    </row>
    <row r="30" spans="1:4" x14ac:dyDescent="0.25">
      <c r="A30" s="1">
        <v>42846</v>
      </c>
      <c r="B30" s="6">
        <v>816.9</v>
      </c>
      <c r="C30" s="6" t="s">
        <v>22</v>
      </c>
      <c r="D30" s="6" t="s">
        <v>22</v>
      </c>
    </row>
    <row r="31" spans="1:4" x14ac:dyDescent="0.25">
      <c r="A31" s="1">
        <v>42847</v>
      </c>
      <c r="B31" s="6">
        <v>739.5</v>
      </c>
      <c r="C31" s="6" t="s">
        <v>22</v>
      </c>
      <c r="D31" s="6" t="s">
        <v>22</v>
      </c>
    </row>
    <row r="32" spans="1:4" x14ac:dyDescent="0.25">
      <c r="A32" s="1">
        <v>42848</v>
      </c>
      <c r="B32" s="6">
        <v>791</v>
      </c>
      <c r="C32" s="6" t="s">
        <v>22</v>
      </c>
      <c r="D32" s="6" t="s">
        <v>22</v>
      </c>
    </row>
    <row r="33" spans="1:4" x14ac:dyDescent="0.25">
      <c r="A33" s="1">
        <v>42849</v>
      </c>
      <c r="B33" s="6">
        <v>703.8</v>
      </c>
      <c r="C33" s="6" t="s">
        <v>22</v>
      </c>
      <c r="D33" s="6" t="s">
        <v>22</v>
      </c>
    </row>
    <row r="34" spans="1:4" x14ac:dyDescent="0.25">
      <c r="A34" s="1">
        <v>42850</v>
      </c>
      <c r="B34" s="6">
        <v>826.2</v>
      </c>
      <c r="C34" s="6" t="s">
        <v>22</v>
      </c>
      <c r="D34" s="6" t="s">
        <v>22</v>
      </c>
    </row>
    <row r="35" spans="1:4" x14ac:dyDescent="0.25">
      <c r="A35" s="1">
        <v>42851</v>
      </c>
      <c r="B35" s="6">
        <v>856.2</v>
      </c>
      <c r="C35" s="6" t="s">
        <v>22</v>
      </c>
      <c r="D35" s="6" t="s">
        <v>22</v>
      </c>
    </row>
    <row r="36" spans="1:4" x14ac:dyDescent="0.25">
      <c r="A36" s="1">
        <v>42852</v>
      </c>
      <c r="B36" s="6">
        <v>675.8</v>
      </c>
      <c r="C36" s="6" t="s">
        <v>22</v>
      </c>
      <c r="D36" s="6" t="s">
        <v>22</v>
      </c>
    </row>
    <row r="37" spans="1:4" x14ac:dyDescent="0.25">
      <c r="A37" s="1">
        <v>42853</v>
      </c>
      <c r="B37" s="6">
        <v>717.4</v>
      </c>
      <c r="C37" s="6" t="s">
        <v>22</v>
      </c>
      <c r="D37" s="6" t="s">
        <v>22</v>
      </c>
    </row>
    <row r="38" spans="1:4" x14ac:dyDescent="0.25">
      <c r="A38" s="1">
        <v>42854</v>
      </c>
      <c r="B38" s="6">
        <v>800.4</v>
      </c>
      <c r="C38" s="6" t="s">
        <v>22</v>
      </c>
      <c r="D38" s="6" t="s">
        <v>22</v>
      </c>
    </row>
    <row r="39" spans="1:4" x14ac:dyDescent="0.25">
      <c r="A39" s="1">
        <v>42855</v>
      </c>
      <c r="B39" s="6">
        <v>549.20000000000005</v>
      </c>
      <c r="C39" s="6" t="s">
        <v>22</v>
      </c>
      <c r="D39" s="6" t="s">
        <v>22</v>
      </c>
    </row>
    <row r="40" spans="1:4" x14ac:dyDescent="0.25">
      <c r="A40" s="6"/>
      <c r="B40" s="6"/>
      <c r="C40" s="6"/>
      <c r="D40" s="6"/>
    </row>
    <row r="41" spans="1:4" x14ac:dyDescent="0.25">
      <c r="A41" s="3" t="s">
        <v>15</v>
      </c>
      <c r="B41" s="3">
        <f>MAX(B10:B39)</f>
        <v>910.4</v>
      </c>
    </row>
    <row r="42" spans="1:4" x14ac:dyDescent="0.25">
      <c r="A42" s="3" t="s">
        <v>16</v>
      </c>
      <c r="B42" s="3">
        <f>MIN(B10:B39)</f>
        <v>476.8</v>
      </c>
    </row>
    <row r="43" spans="1:4" x14ac:dyDescent="0.25">
      <c r="A43" s="3" t="s">
        <v>17</v>
      </c>
      <c r="B43" s="3">
        <f>AVERAGE(B10:B39)</f>
        <v>752.44333333333338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N7" sqref="N7"/>
    </sheetView>
  </sheetViews>
  <sheetFormatPr defaultRowHeight="15" x14ac:dyDescent="0.25"/>
  <cols>
    <col min="1" max="1" width="16.42578125" bestFit="1" customWidth="1"/>
    <col min="2" max="2" width="12.42578125" bestFit="1" customWidth="1"/>
    <col min="3" max="3" width="15.5703125" bestFit="1" customWidth="1"/>
    <col min="4" max="4" width="13.7109375" bestFit="1" customWidth="1"/>
  </cols>
  <sheetData>
    <row r="1" spans="1:4" x14ac:dyDescent="0.25">
      <c r="A1" t="s">
        <v>18</v>
      </c>
      <c r="B1" t="s">
        <v>19</v>
      </c>
      <c r="C1" t="s">
        <v>20</v>
      </c>
      <c r="D1" t="s">
        <v>21</v>
      </c>
    </row>
    <row r="2" spans="1:4" x14ac:dyDescent="0.25">
      <c r="A2" s="6" t="s">
        <v>0</v>
      </c>
      <c r="B2" s="6" t="s">
        <v>22</v>
      </c>
      <c r="C2" s="6" t="s">
        <v>22</v>
      </c>
      <c r="D2" s="6" t="s">
        <v>22</v>
      </c>
    </row>
    <row r="3" spans="1:4" x14ac:dyDescent="0.25">
      <c r="A3" s="6" t="s">
        <v>1</v>
      </c>
      <c r="B3" s="6" t="s">
        <v>22</v>
      </c>
      <c r="C3" s="6" t="s">
        <v>22</v>
      </c>
      <c r="D3" s="6" t="s">
        <v>22</v>
      </c>
    </row>
    <row r="4" spans="1:4" x14ac:dyDescent="0.25">
      <c r="A4" s="6" t="s">
        <v>2</v>
      </c>
      <c r="B4" s="6" t="s">
        <v>3</v>
      </c>
      <c r="C4" s="6" t="s">
        <v>4</v>
      </c>
      <c r="D4" s="6" t="s">
        <v>30</v>
      </c>
    </row>
    <row r="5" spans="1:4" x14ac:dyDescent="0.25">
      <c r="A5" s="6" t="s">
        <v>5</v>
      </c>
      <c r="B5" s="6" t="s">
        <v>6</v>
      </c>
      <c r="C5" s="6"/>
      <c r="D5" s="6"/>
    </row>
    <row r="6" spans="1:4" x14ac:dyDescent="0.25">
      <c r="A6" s="6" t="s">
        <v>8</v>
      </c>
      <c r="B6" s="6" t="s">
        <v>29</v>
      </c>
      <c r="C6" s="6" t="s">
        <v>22</v>
      </c>
      <c r="D6" s="6" t="s">
        <v>22</v>
      </c>
    </row>
    <row r="7" spans="1:4" x14ac:dyDescent="0.25">
      <c r="A7" s="6" t="s">
        <v>22</v>
      </c>
      <c r="B7" s="6" t="s">
        <v>22</v>
      </c>
      <c r="C7" s="6" t="s">
        <v>22</v>
      </c>
      <c r="D7" s="6" t="s">
        <v>22</v>
      </c>
    </row>
    <row r="8" spans="1:4" x14ac:dyDescent="0.25">
      <c r="A8" s="6" t="s">
        <v>9</v>
      </c>
      <c r="B8" s="6" t="s">
        <v>22</v>
      </c>
      <c r="C8" s="6" t="s">
        <v>22</v>
      </c>
      <c r="D8" s="6" t="s">
        <v>22</v>
      </c>
    </row>
    <row r="9" spans="1:4" x14ac:dyDescent="0.25">
      <c r="A9" s="6" t="s">
        <v>10</v>
      </c>
      <c r="B9" s="6" t="s">
        <v>11</v>
      </c>
      <c r="C9" s="6" t="s">
        <v>22</v>
      </c>
      <c r="D9" s="6" t="s">
        <v>22</v>
      </c>
    </row>
    <row r="10" spans="1:4" x14ac:dyDescent="0.25">
      <c r="A10" s="1">
        <v>42856</v>
      </c>
      <c r="B10" s="6">
        <v>665.5</v>
      </c>
      <c r="C10" s="6" t="s">
        <v>22</v>
      </c>
      <c r="D10" s="6" t="s">
        <v>22</v>
      </c>
    </row>
    <row r="11" spans="1:4" x14ac:dyDescent="0.25">
      <c r="A11" s="1">
        <v>42857</v>
      </c>
      <c r="B11" s="6">
        <v>804.7</v>
      </c>
      <c r="C11" s="6" t="s">
        <v>22</v>
      </c>
      <c r="D11" s="6" t="s">
        <v>22</v>
      </c>
    </row>
    <row r="12" spans="1:4" x14ac:dyDescent="0.25">
      <c r="A12" s="1">
        <v>42858</v>
      </c>
      <c r="B12" s="6">
        <v>785.8</v>
      </c>
      <c r="C12" s="6" t="s">
        <v>22</v>
      </c>
      <c r="D12" s="6" t="s">
        <v>22</v>
      </c>
    </row>
    <row r="13" spans="1:4" x14ac:dyDescent="0.25">
      <c r="A13" s="1">
        <v>42859</v>
      </c>
      <c r="B13" s="6">
        <v>735</v>
      </c>
      <c r="C13" s="6" t="s">
        <v>22</v>
      </c>
      <c r="D13" s="6" t="s">
        <v>22</v>
      </c>
    </row>
    <row r="14" spans="1:4" x14ac:dyDescent="0.25">
      <c r="A14" s="1">
        <v>42860</v>
      </c>
      <c r="B14" s="6">
        <v>323.89999999999998</v>
      </c>
      <c r="C14" s="6" t="s">
        <v>22</v>
      </c>
      <c r="D14" s="6" t="s">
        <v>22</v>
      </c>
    </row>
    <row r="15" spans="1:4" x14ac:dyDescent="0.25">
      <c r="A15" s="1">
        <v>42861</v>
      </c>
      <c r="B15" s="6">
        <v>822</v>
      </c>
      <c r="C15" s="6" t="s">
        <v>22</v>
      </c>
      <c r="D15" s="6" t="s">
        <v>22</v>
      </c>
    </row>
    <row r="16" spans="1:4" x14ac:dyDescent="0.25">
      <c r="A16" s="1">
        <v>42862</v>
      </c>
      <c r="B16" s="6">
        <v>722.5</v>
      </c>
      <c r="C16" s="6" t="s">
        <v>22</v>
      </c>
      <c r="D16" s="6" t="s">
        <v>22</v>
      </c>
    </row>
    <row r="17" spans="1:4" x14ac:dyDescent="0.25">
      <c r="A17" s="1">
        <v>42863</v>
      </c>
      <c r="B17" s="6">
        <v>627.4</v>
      </c>
      <c r="C17" s="6" t="s">
        <v>22</v>
      </c>
      <c r="D17" s="6" t="s">
        <v>22</v>
      </c>
    </row>
    <row r="18" spans="1:4" x14ac:dyDescent="0.25">
      <c r="A18" s="1">
        <v>42864</v>
      </c>
      <c r="B18" s="6">
        <v>551</v>
      </c>
      <c r="C18" s="6" t="s">
        <v>22</v>
      </c>
      <c r="D18" s="6" t="s">
        <v>22</v>
      </c>
    </row>
    <row r="19" spans="1:4" x14ac:dyDescent="0.25">
      <c r="A19" s="1">
        <v>42865</v>
      </c>
      <c r="B19" s="6">
        <v>741.7</v>
      </c>
      <c r="C19" s="6" t="s">
        <v>22</v>
      </c>
      <c r="D19" s="6" t="s">
        <v>22</v>
      </c>
    </row>
    <row r="20" spans="1:4" x14ac:dyDescent="0.25">
      <c r="A20" s="1">
        <v>42866</v>
      </c>
      <c r="B20" s="6">
        <v>828.2</v>
      </c>
      <c r="C20" s="6" t="s">
        <v>22</v>
      </c>
      <c r="D20" s="6" t="s">
        <v>22</v>
      </c>
    </row>
    <row r="21" spans="1:4" x14ac:dyDescent="0.25">
      <c r="A21" s="1">
        <v>42867</v>
      </c>
      <c r="B21" s="6">
        <v>858</v>
      </c>
      <c r="C21" s="6" t="s">
        <v>22</v>
      </c>
      <c r="D21" s="6" t="s">
        <v>22</v>
      </c>
    </row>
    <row r="22" spans="1:4" x14ac:dyDescent="0.25">
      <c r="A22" s="1">
        <v>42868</v>
      </c>
      <c r="B22" s="6">
        <v>763</v>
      </c>
      <c r="C22" s="6" t="s">
        <v>22</v>
      </c>
      <c r="D22" s="6" t="s">
        <v>22</v>
      </c>
    </row>
    <row r="23" spans="1:4" x14ac:dyDescent="0.25">
      <c r="A23" s="1">
        <v>42869</v>
      </c>
      <c r="B23" s="6">
        <v>829</v>
      </c>
      <c r="C23" s="6" t="s">
        <v>22</v>
      </c>
      <c r="D23" s="6" t="s">
        <v>22</v>
      </c>
    </row>
    <row r="24" spans="1:4" x14ac:dyDescent="0.25">
      <c r="A24" s="1">
        <v>42870</v>
      </c>
      <c r="B24" s="6">
        <v>776</v>
      </c>
      <c r="C24" s="6" t="s">
        <v>22</v>
      </c>
      <c r="D24" s="6" t="s">
        <v>22</v>
      </c>
    </row>
    <row r="25" spans="1:4" x14ac:dyDescent="0.25">
      <c r="A25" s="1">
        <v>42871</v>
      </c>
      <c r="B25" s="6">
        <v>780</v>
      </c>
      <c r="C25" s="6" t="s">
        <v>22</v>
      </c>
      <c r="D25" s="6" t="s">
        <v>22</v>
      </c>
    </row>
    <row r="26" spans="1:4" x14ac:dyDescent="0.25">
      <c r="A26" s="1">
        <v>42872</v>
      </c>
      <c r="B26" s="6">
        <v>647</v>
      </c>
      <c r="C26" s="6" t="s">
        <v>22</v>
      </c>
      <c r="D26" s="6" t="s">
        <v>22</v>
      </c>
    </row>
    <row r="27" spans="1:4" x14ac:dyDescent="0.25">
      <c r="A27" s="1">
        <v>42873</v>
      </c>
      <c r="B27" s="6">
        <v>672</v>
      </c>
      <c r="C27" s="6" t="s">
        <v>22</v>
      </c>
      <c r="D27" s="6" t="s">
        <v>22</v>
      </c>
    </row>
    <row r="28" spans="1:4" x14ac:dyDescent="0.25">
      <c r="A28" s="1">
        <v>42874</v>
      </c>
      <c r="B28" s="6">
        <v>765.1</v>
      </c>
      <c r="C28" s="6" t="s">
        <v>22</v>
      </c>
      <c r="D28" s="6" t="s">
        <v>22</v>
      </c>
    </row>
    <row r="29" spans="1:4" x14ac:dyDescent="0.25">
      <c r="A29" s="1">
        <v>42875</v>
      </c>
      <c r="B29" s="6">
        <v>718.5</v>
      </c>
      <c r="C29" s="6" t="s">
        <v>22</v>
      </c>
      <c r="D29" s="6" t="s">
        <v>22</v>
      </c>
    </row>
    <row r="30" spans="1:4" x14ac:dyDescent="0.25">
      <c r="A30" s="1">
        <v>42876</v>
      </c>
      <c r="B30" s="6">
        <v>775.9</v>
      </c>
      <c r="C30" s="6" t="s">
        <v>22</v>
      </c>
      <c r="D30" s="6" t="s">
        <v>22</v>
      </c>
    </row>
    <row r="31" spans="1:4" x14ac:dyDescent="0.25">
      <c r="A31" s="1">
        <v>42877</v>
      </c>
      <c r="B31" s="6">
        <v>681.4</v>
      </c>
      <c r="C31" s="6" t="s">
        <v>22</v>
      </c>
      <c r="D31" s="6" t="s">
        <v>22</v>
      </c>
    </row>
    <row r="32" spans="1:4" x14ac:dyDescent="0.25">
      <c r="A32" s="1">
        <v>42878</v>
      </c>
      <c r="B32" s="6">
        <v>812.7</v>
      </c>
      <c r="C32" s="6" t="s">
        <v>22</v>
      </c>
      <c r="D32" s="6" t="s">
        <v>22</v>
      </c>
    </row>
    <row r="33" spans="1:4" x14ac:dyDescent="0.25">
      <c r="A33" s="1">
        <v>42879</v>
      </c>
      <c r="B33" s="6">
        <v>829</v>
      </c>
      <c r="C33" s="6" t="s">
        <v>22</v>
      </c>
      <c r="D33" s="6" t="s">
        <v>22</v>
      </c>
    </row>
    <row r="34" spans="1:4" x14ac:dyDescent="0.25">
      <c r="A34" s="1">
        <v>42880</v>
      </c>
      <c r="B34" s="6">
        <v>680</v>
      </c>
      <c r="C34" s="6" t="s">
        <v>22</v>
      </c>
      <c r="D34" s="6" t="s">
        <v>22</v>
      </c>
    </row>
    <row r="35" spans="1:4" x14ac:dyDescent="0.25">
      <c r="A35" s="1">
        <v>42881</v>
      </c>
      <c r="B35" s="6">
        <v>614</v>
      </c>
      <c r="C35" s="6" t="s">
        <v>22</v>
      </c>
      <c r="D35" s="6" t="s">
        <v>22</v>
      </c>
    </row>
    <row r="36" spans="1:4" x14ac:dyDescent="0.25">
      <c r="A36" s="1">
        <v>42882</v>
      </c>
      <c r="B36" s="6">
        <v>729.2</v>
      </c>
      <c r="C36" s="6" t="s">
        <v>22</v>
      </c>
      <c r="D36" s="6" t="s">
        <v>22</v>
      </c>
    </row>
    <row r="37" spans="1:4" x14ac:dyDescent="0.25">
      <c r="A37" s="1">
        <v>42883</v>
      </c>
      <c r="B37" s="6">
        <v>655</v>
      </c>
      <c r="C37" s="6" t="s">
        <v>22</v>
      </c>
      <c r="D37" s="6" t="s">
        <v>22</v>
      </c>
    </row>
    <row r="38" spans="1:4" x14ac:dyDescent="0.25">
      <c r="A38" s="1">
        <v>42884</v>
      </c>
      <c r="B38" s="6">
        <v>286.3</v>
      </c>
      <c r="C38" s="6" t="s">
        <v>22</v>
      </c>
      <c r="D38" s="6" t="s">
        <v>22</v>
      </c>
    </row>
    <row r="39" spans="1:4" x14ac:dyDescent="0.25">
      <c r="A39" s="1">
        <v>42885</v>
      </c>
      <c r="B39" s="6">
        <v>608</v>
      </c>
      <c r="C39" s="6" t="s">
        <v>22</v>
      </c>
      <c r="D39" s="6" t="s">
        <v>22</v>
      </c>
    </row>
    <row r="40" spans="1:4" x14ac:dyDescent="0.25">
      <c r="A40" s="1">
        <v>42886</v>
      </c>
      <c r="B40" s="6">
        <v>492</v>
      </c>
      <c r="C40" s="6" t="s">
        <v>22</v>
      </c>
      <c r="D40" s="6" t="s">
        <v>22</v>
      </c>
    </row>
    <row r="41" spans="1:4" x14ac:dyDescent="0.25">
      <c r="A41" s="6"/>
      <c r="B41" s="6"/>
      <c r="C41" s="6"/>
      <c r="D41" s="6"/>
    </row>
    <row r="42" spans="1:4" x14ac:dyDescent="0.25">
      <c r="A42" s="3" t="s">
        <v>15</v>
      </c>
      <c r="B42" s="3">
        <f>MAX(B10:B40)</f>
        <v>858</v>
      </c>
    </row>
    <row r="43" spans="1:4" x14ac:dyDescent="0.25">
      <c r="A43" s="3" t="s">
        <v>16</v>
      </c>
      <c r="B43" s="3">
        <f>MIN(B10:B40)</f>
        <v>286.3</v>
      </c>
    </row>
    <row r="44" spans="1:4" x14ac:dyDescent="0.25">
      <c r="A44" s="3" t="s">
        <v>17</v>
      </c>
      <c r="B44" s="3">
        <f>AVERAGE(B10:B40)</f>
        <v>696.12258064516129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N18" sqref="N18"/>
    </sheetView>
  </sheetViews>
  <sheetFormatPr defaultRowHeight="15" x14ac:dyDescent="0.25"/>
  <cols>
    <col min="1" max="1" width="16.42578125" bestFit="1" customWidth="1"/>
    <col min="2" max="2" width="12.42578125" bestFit="1" customWidth="1"/>
    <col min="3" max="3" width="15.5703125" bestFit="1" customWidth="1"/>
    <col min="4" max="4" width="13.7109375" bestFit="1" customWidth="1"/>
  </cols>
  <sheetData>
    <row r="1" spans="1:4" x14ac:dyDescent="0.25">
      <c r="A1" t="s">
        <v>18</v>
      </c>
      <c r="B1" t="s">
        <v>19</v>
      </c>
      <c r="C1" t="s">
        <v>20</v>
      </c>
      <c r="D1" t="s">
        <v>21</v>
      </c>
    </row>
    <row r="2" spans="1:4" x14ac:dyDescent="0.25">
      <c r="A2" s="6" t="s">
        <v>0</v>
      </c>
      <c r="B2" s="6" t="s">
        <v>22</v>
      </c>
      <c r="C2" s="6" t="s">
        <v>22</v>
      </c>
      <c r="D2" s="6" t="s">
        <v>22</v>
      </c>
    </row>
    <row r="3" spans="1:4" x14ac:dyDescent="0.25">
      <c r="A3" s="6" t="s">
        <v>1</v>
      </c>
      <c r="B3" s="6" t="s">
        <v>22</v>
      </c>
      <c r="C3" s="6" t="s">
        <v>22</v>
      </c>
      <c r="D3" s="6" t="s">
        <v>22</v>
      </c>
    </row>
    <row r="4" spans="1:4" x14ac:dyDescent="0.25">
      <c r="A4" s="6" t="s">
        <v>2</v>
      </c>
      <c r="B4" s="6" t="s">
        <v>3</v>
      </c>
      <c r="C4" s="6" t="s">
        <v>4</v>
      </c>
      <c r="D4" s="6" t="s">
        <v>32</v>
      </c>
    </row>
    <row r="5" spans="1:4" x14ac:dyDescent="0.25">
      <c r="A5" s="6" t="s">
        <v>5</v>
      </c>
      <c r="B5" s="6" t="s">
        <v>6</v>
      </c>
      <c r="C5" s="6"/>
      <c r="D5" s="6"/>
    </row>
    <row r="6" spans="1:4" x14ac:dyDescent="0.25">
      <c r="A6" s="6" t="s">
        <v>8</v>
      </c>
      <c r="B6" s="6" t="s">
        <v>31</v>
      </c>
      <c r="C6" s="6" t="s">
        <v>22</v>
      </c>
      <c r="D6" s="6" t="s">
        <v>22</v>
      </c>
    </row>
    <row r="7" spans="1:4" x14ac:dyDescent="0.25">
      <c r="A7" s="6" t="s">
        <v>22</v>
      </c>
      <c r="B7" s="6" t="s">
        <v>22</v>
      </c>
      <c r="C7" s="6" t="s">
        <v>22</v>
      </c>
      <c r="D7" s="6" t="s">
        <v>22</v>
      </c>
    </row>
    <row r="8" spans="1:4" x14ac:dyDescent="0.25">
      <c r="A8" s="6" t="s">
        <v>9</v>
      </c>
      <c r="B8" s="6" t="s">
        <v>22</v>
      </c>
      <c r="C8" s="6" t="s">
        <v>22</v>
      </c>
      <c r="D8" s="6" t="s">
        <v>22</v>
      </c>
    </row>
    <row r="9" spans="1:4" x14ac:dyDescent="0.25">
      <c r="A9" s="6" t="s">
        <v>10</v>
      </c>
      <c r="B9" s="6" t="s">
        <v>11</v>
      </c>
      <c r="C9" s="6" t="s">
        <v>22</v>
      </c>
      <c r="D9" s="6" t="s">
        <v>22</v>
      </c>
    </row>
    <row r="10" spans="1:4" x14ac:dyDescent="0.25">
      <c r="A10" s="1">
        <v>42887</v>
      </c>
      <c r="B10" s="6">
        <v>787.2</v>
      </c>
      <c r="C10" s="6" t="s">
        <v>22</v>
      </c>
      <c r="D10" s="6" t="s">
        <v>22</v>
      </c>
    </row>
    <row r="11" spans="1:4" x14ac:dyDescent="0.25">
      <c r="A11" s="1">
        <v>42888</v>
      </c>
      <c r="B11" s="6">
        <v>665</v>
      </c>
      <c r="C11" s="6" t="s">
        <v>22</v>
      </c>
      <c r="D11" s="6" t="s">
        <v>22</v>
      </c>
    </row>
    <row r="12" spans="1:4" x14ac:dyDescent="0.25">
      <c r="A12" s="1">
        <v>42889</v>
      </c>
      <c r="B12" s="6">
        <v>836.5</v>
      </c>
      <c r="C12" s="6" t="s">
        <v>22</v>
      </c>
      <c r="D12" s="6" t="s">
        <v>22</v>
      </c>
    </row>
    <row r="13" spans="1:4" x14ac:dyDescent="0.25">
      <c r="A13" s="1">
        <v>42890</v>
      </c>
      <c r="B13" s="6">
        <v>693.8</v>
      </c>
      <c r="C13" s="6" t="s">
        <v>22</v>
      </c>
      <c r="D13" s="6" t="s">
        <v>22</v>
      </c>
    </row>
    <row r="14" spans="1:4" x14ac:dyDescent="0.25">
      <c r="A14" s="1">
        <v>42891</v>
      </c>
      <c r="B14" s="6">
        <v>773</v>
      </c>
      <c r="C14" s="6" t="s">
        <v>22</v>
      </c>
      <c r="D14" s="6" t="s">
        <v>22</v>
      </c>
    </row>
    <row r="15" spans="1:4" x14ac:dyDescent="0.25">
      <c r="A15" s="1">
        <v>42892</v>
      </c>
      <c r="B15" s="6">
        <v>794</v>
      </c>
      <c r="C15" s="6" t="s">
        <v>22</v>
      </c>
      <c r="D15" s="6" t="s">
        <v>22</v>
      </c>
    </row>
    <row r="16" spans="1:4" x14ac:dyDescent="0.25">
      <c r="A16" s="1">
        <v>42893</v>
      </c>
      <c r="B16" s="6">
        <v>794</v>
      </c>
      <c r="C16" s="6" t="s">
        <v>22</v>
      </c>
      <c r="D16" s="6" t="s">
        <v>22</v>
      </c>
    </row>
    <row r="17" spans="1:4" x14ac:dyDescent="0.25">
      <c r="A17" s="1">
        <v>42894</v>
      </c>
      <c r="B17" s="6">
        <v>802.1</v>
      </c>
      <c r="C17" s="6" t="s">
        <v>22</v>
      </c>
      <c r="D17" s="6" t="s">
        <v>22</v>
      </c>
    </row>
    <row r="18" spans="1:4" x14ac:dyDescent="0.25">
      <c r="A18" s="1">
        <v>42895</v>
      </c>
      <c r="B18" s="6">
        <v>574</v>
      </c>
      <c r="C18" s="6" t="s">
        <v>22</v>
      </c>
      <c r="D18" s="6" t="s">
        <v>22</v>
      </c>
    </row>
    <row r="19" spans="1:4" x14ac:dyDescent="0.25">
      <c r="A19" s="1">
        <v>42896</v>
      </c>
      <c r="B19" s="6">
        <v>784.1</v>
      </c>
      <c r="C19" s="6" t="s">
        <v>22</v>
      </c>
      <c r="D19" s="6" t="s">
        <v>22</v>
      </c>
    </row>
    <row r="20" spans="1:4" x14ac:dyDescent="0.25">
      <c r="A20" s="1">
        <v>42897</v>
      </c>
      <c r="B20" s="6">
        <v>687</v>
      </c>
      <c r="C20" s="6" t="s">
        <v>22</v>
      </c>
      <c r="D20" s="6" t="s">
        <v>22</v>
      </c>
    </row>
    <row r="21" spans="1:4" x14ac:dyDescent="0.25">
      <c r="A21" s="1">
        <v>42898</v>
      </c>
      <c r="B21" s="6">
        <v>753.3</v>
      </c>
      <c r="C21" s="6" t="s">
        <v>22</v>
      </c>
      <c r="D21" s="6" t="s">
        <v>22</v>
      </c>
    </row>
    <row r="22" spans="1:4" x14ac:dyDescent="0.25">
      <c r="A22" s="1">
        <v>42899</v>
      </c>
      <c r="B22" s="6">
        <v>799.8</v>
      </c>
      <c r="C22" s="6" t="s">
        <v>22</v>
      </c>
      <c r="D22" s="6" t="s">
        <v>22</v>
      </c>
    </row>
    <row r="23" spans="1:4" x14ac:dyDescent="0.25">
      <c r="A23" s="1">
        <v>42900</v>
      </c>
      <c r="B23" s="6">
        <v>708.4</v>
      </c>
      <c r="C23" s="6" t="s">
        <v>22</v>
      </c>
      <c r="D23" s="6" t="s">
        <v>22</v>
      </c>
    </row>
    <row r="24" spans="1:4" x14ac:dyDescent="0.25">
      <c r="A24" s="1">
        <v>42901</v>
      </c>
      <c r="B24" s="6">
        <v>696.4</v>
      </c>
      <c r="C24" s="6" t="s">
        <v>22</v>
      </c>
      <c r="D24" s="6" t="s">
        <v>22</v>
      </c>
    </row>
    <row r="25" spans="1:4" x14ac:dyDescent="0.25">
      <c r="A25" s="1">
        <v>42902</v>
      </c>
      <c r="B25" s="6">
        <v>792.3</v>
      </c>
      <c r="C25" s="6" t="s">
        <v>22</v>
      </c>
      <c r="D25" s="6" t="s">
        <v>22</v>
      </c>
    </row>
    <row r="26" spans="1:4" x14ac:dyDescent="0.25">
      <c r="A26" s="1">
        <v>42903</v>
      </c>
      <c r="B26" s="6">
        <v>766.6</v>
      </c>
      <c r="C26" s="6" t="s">
        <v>22</v>
      </c>
      <c r="D26" s="6" t="s">
        <v>22</v>
      </c>
    </row>
    <row r="27" spans="1:4" x14ac:dyDescent="0.25">
      <c r="A27" s="1">
        <v>42904</v>
      </c>
      <c r="B27" s="6">
        <v>666</v>
      </c>
      <c r="C27" s="6" t="s">
        <v>22</v>
      </c>
      <c r="D27" s="6" t="s">
        <v>22</v>
      </c>
    </row>
    <row r="28" spans="1:4" x14ac:dyDescent="0.25">
      <c r="A28" s="1">
        <v>42905</v>
      </c>
      <c r="B28" s="6">
        <v>607</v>
      </c>
      <c r="C28" s="6" t="s">
        <v>22</v>
      </c>
      <c r="D28" s="6" t="s">
        <v>22</v>
      </c>
    </row>
    <row r="29" spans="1:4" x14ac:dyDescent="0.25">
      <c r="A29" s="1">
        <v>42906</v>
      </c>
      <c r="B29" s="6">
        <v>716.1</v>
      </c>
      <c r="C29" s="6" t="s">
        <v>22</v>
      </c>
      <c r="D29" s="6" t="s">
        <v>22</v>
      </c>
    </row>
    <row r="30" spans="1:4" x14ac:dyDescent="0.25">
      <c r="A30" s="1">
        <v>42907</v>
      </c>
      <c r="B30" s="6">
        <v>658</v>
      </c>
      <c r="C30" s="6" t="s">
        <v>22</v>
      </c>
      <c r="D30" s="6" t="s">
        <v>22</v>
      </c>
    </row>
    <row r="31" spans="1:4" x14ac:dyDescent="0.25">
      <c r="A31" s="1">
        <v>42908</v>
      </c>
      <c r="B31" s="6">
        <v>730.4</v>
      </c>
      <c r="C31" s="6" t="s">
        <v>22</v>
      </c>
      <c r="D31" s="6" t="s">
        <v>22</v>
      </c>
    </row>
    <row r="32" spans="1:4" x14ac:dyDescent="0.25">
      <c r="A32" s="1">
        <v>42909</v>
      </c>
      <c r="B32" s="6">
        <v>614</v>
      </c>
      <c r="C32" s="6" t="s">
        <v>22</v>
      </c>
      <c r="D32" s="6" t="s">
        <v>22</v>
      </c>
    </row>
    <row r="33" spans="1:4" x14ac:dyDescent="0.25">
      <c r="A33" s="1">
        <v>42910</v>
      </c>
      <c r="B33" s="6">
        <v>529.79999999999995</v>
      </c>
      <c r="C33" s="6" t="s">
        <v>22</v>
      </c>
      <c r="D33" s="6" t="s">
        <v>22</v>
      </c>
    </row>
    <row r="34" spans="1:4" x14ac:dyDescent="0.25">
      <c r="A34" s="1">
        <v>42911</v>
      </c>
      <c r="B34" s="6">
        <v>677.1</v>
      </c>
      <c r="C34" s="6" t="s">
        <v>22</v>
      </c>
      <c r="D34" s="6" t="s">
        <v>22</v>
      </c>
    </row>
    <row r="35" spans="1:4" x14ac:dyDescent="0.25">
      <c r="A35" s="1">
        <v>42912</v>
      </c>
      <c r="B35" s="6">
        <v>691.7</v>
      </c>
      <c r="C35" s="6" t="s">
        <v>22</v>
      </c>
      <c r="D35" s="6" t="s">
        <v>22</v>
      </c>
    </row>
    <row r="36" spans="1:4" x14ac:dyDescent="0.25">
      <c r="A36" s="1">
        <v>42913</v>
      </c>
      <c r="B36" s="6">
        <v>728.9</v>
      </c>
      <c r="C36" s="6" t="s">
        <v>22</v>
      </c>
      <c r="D36" s="6" t="s">
        <v>22</v>
      </c>
    </row>
    <row r="37" spans="1:4" x14ac:dyDescent="0.25">
      <c r="A37" s="1">
        <v>42914</v>
      </c>
      <c r="B37" s="6">
        <v>603.79999999999995</v>
      </c>
      <c r="C37" s="6" t="s">
        <v>22</v>
      </c>
      <c r="D37" s="6" t="s">
        <v>22</v>
      </c>
    </row>
    <row r="38" spans="1:4" x14ac:dyDescent="0.25">
      <c r="A38" s="1">
        <v>42915</v>
      </c>
      <c r="B38" s="6">
        <v>486.8</v>
      </c>
      <c r="C38" s="6" t="s">
        <v>22</v>
      </c>
      <c r="D38" s="6" t="s">
        <v>22</v>
      </c>
    </row>
    <row r="39" spans="1:4" x14ac:dyDescent="0.25">
      <c r="A39" s="1">
        <v>42916</v>
      </c>
      <c r="B39" s="6">
        <v>460</v>
      </c>
      <c r="C39" s="6" t="s">
        <v>22</v>
      </c>
      <c r="D39" s="6" t="s">
        <v>22</v>
      </c>
    </row>
    <row r="40" spans="1:4" x14ac:dyDescent="0.25">
      <c r="A40" s="6"/>
      <c r="B40" s="6"/>
      <c r="C40" s="6"/>
      <c r="D40" s="6"/>
    </row>
    <row r="41" spans="1:4" x14ac:dyDescent="0.25">
      <c r="A41" s="3" t="s">
        <v>15</v>
      </c>
      <c r="B41" s="3">
        <f>MAX(B10:B39)</f>
        <v>836.5</v>
      </c>
    </row>
    <row r="42" spans="1:4" x14ac:dyDescent="0.25">
      <c r="A42" s="3" t="s">
        <v>16</v>
      </c>
      <c r="B42" s="3">
        <f>MIN(B10:B39)</f>
        <v>460</v>
      </c>
    </row>
    <row r="43" spans="1:4" x14ac:dyDescent="0.25">
      <c r="A43" s="3" t="s">
        <v>17</v>
      </c>
      <c r="B43" s="3">
        <f>AVERAGE(B10:B39)</f>
        <v>695.90333333333331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I24" sqref="I24"/>
    </sheetView>
  </sheetViews>
  <sheetFormatPr defaultRowHeight="15" x14ac:dyDescent="0.25"/>
  <cols>
    <col min="1" max="1" width="16.42578125" bestFit="1" customWidth="1"/>
    <col min="2" max="2" width="12.42578125" bestFit="1" customWidth="1"/>
    <col min="3" max="3" width="15.5703125" bestFit="1" customWidth="1"/>
    <col min="4" max="4" width="13.7109375" bestFit="1" customWidth="1"/>
  </cols>
  <sheetData>
    <row r="1" spans="1:4" x14ac:dyDescent="0.25">
      <c r="A1" t="s">
        <v>18</v>
      </c>
      <c r="B1" t="s">
        <v>19</v>
      </c>
      <c r="C1" t="s">
        <v>20</v>
      </c>
      <c r="D1" t="s">
        <v>21</v>
      </c>
    </row>
    <row r="2" spans="1:4" x14ac:dyDescent="0.25">
      <c r="A2" s="6" t="s">
        <v>0</v>
      </c>
      <c r="B2" s="6" t="s">
        <v>22</v>
      </c>
      <c r="C2" s="6" t="s">
        <v>22</v>
      </c>
      <c r="D2" s="6" t="s">
        <v>22</v>
      </c>
    </row>
    <row r="3" spans="1:4" x14ac:dyDescent="0.25">
      <c r="A3" s="6" t="s">
        <v>1</v>
      </c>
      <c r="B3" s="6" t="s">
        <v>22</v>
      </c>
      <c r="C3" s="6" t="s">
        <v>22</v>
      </c>
      <c r="D3" s="6" t="s">
        <v>22</v>
      </c>
    </row>
    <row r="4" spans="1:4" x14ac:dyDescent="0.25">
      <c r="A4" s="6" t="s">
        <v>2</v>
      </c>
      <c r="B4" s="6" t="s">
        <v>3</v>
      </c>
      <c r="C4" s="6" t="s">
        <v>4</v>
      </c>
      <c r="D4" s="6" t="s">
        <v>34</v>
      </c>
    </row>
    <row r="5" spans="1:4" x14ac:dyDescent="0.25">
      <c r="A5" s="6" t="s">
        <v>5</v>
      </c>
      <c r="B5" s="6" t="s">
        <v>6</v>
      </c>
      <c r="C5" s="6"/>
      <c r="D5" s="6"/>
    </row>
    <row r="6" spans="1:4" x14ac:dyDescent="0.25">
      <c r="A6" s="6" t="s">
        <v>8</v>
      </c>
      <c r="B6" s="6" t="s">
        <v>33</v>
      </c>
      <c r="C6" s="6" t="s">
        <v>22</v>
      </c>
      <c r="D6" s="6" t="s">
        <v>22</v>
      </c>
    </row>
    <row r="7" spans="1:4" x14ac:dyDescent="0.25">
      <c r="A7" s="6" t="s">
        <v>22</v>
      </c>
      <c r="B7" s="6" t="s">
        <v>22</v>
      </c>
      <c r="C7" s="6" t="s">
        <v>22</v>
      </c>
      <c r="D7" s="6" t="s">
        <v>22</v>
      </c>
    </row>
    <row r="8" spans="1:4" x14ac:dyDescent="0.25">
      <c r="A8" s="6" t="s">
        <v>9</v>
      </c>
      <c r="B8" s="6" t="s">
        <v>22</v>
      </c>
      <c r="C8" s="6" t="s">
        <v>22</v>
      </c>
      <c r="D8" s="6" t="s">
        <v>22</v>
      </c>
    </row>
    <row r="9" spans="1:4" x14ac:dyDescent="0.25">
      <c r="A9" s="6" t="s">
        <v>10</v>
      </c>
      <c r="B9" s="6" t="s">
        <v>11</v>
      </c>
      <c r="C9" s="6" t="s">
        <v>22</v>
      </c>
      <c r="D9" s="6" t="s">
        <v>22</v>
      </c>
    </row>
    <row r="10" spans="1:4" x14ac:dyDescent="0.25">
      <c r="A10" s="1">
        <v>42917</v>
      </c>
      <c r="B10" s="6">
        <v>477</v>
      </c>
      <c r="C10" s="6" t="s">
        <v>22</v>
      </c>
      <c r="D10" s="6" t="s">
        <v>22</v>
      </c>
    </row>
    <row r="11" spans="1:4" x14ac:dyDescent="0.25">
      <c r="A11" s="1">
        <v>42918</v>
      </c>
      <c r="B11" s="6">
        <v>625.29999999999995</v>
      </c>
      <c r="C11" s="6" t="s">
        <v>22</v>
      </c>
      <c r="D11" s="6" t="s">
        <v>22</v>
      </c>
    </row>
    <row r="12" spans="1:4" x14ac:dyDescent="0.25">
      <c r="A12" s="1">
        <v>42919</v>
      </c>
      <c r="B12" s="6">
        <v>616</v>
      </c>
      <c r="C12" s="6" t="s">
        <v>22</v>
      </c>
      <c r="D12" s="6" t="s">
        <v>22</v>
      </c>
    </row>
    <row r="13" spans="1:4" x14ac:dyDescent="0.25">
      <c r="A13" s="1">
        <v>42920</v>
      </c>
      <c r="B13" s="6">
        <v>726</v>
      </c>
      <c r="C13" s="6" t="s">
        <v>22</v>
      </c>
      <c r="D13" s="6" t="s">
        <v>22</v>
      </c>
    </row>
    <row r="14" spans="1:4" x14ac:dyDescent="0.25">
      <c r="A14" s="1">
        <v>42921</v>
      </c>
      <c r="B14" s="6">
        <v>483.9</v>
      </c>
      <c r="C14" s="6" t="s">
        <v>22</v>
      </c>
      <c r="D14" s="6" t="s">
        <v>22</v>
      </c>
    </row>
    <row r="15" spans="1:4" x14ac:dyDescent="0.25">
      <c r="A15" s="1">
        <v>42922</v>
      </c>
      <c r="B15" s="6">
        <v>453.2</v>
      </c>
      <c r="C15" s="6" t="s">
        <v>22</v>
      </c>
      <c r="D15" s="6" t="s">
        <v>22</v>
      </c>
    </row>
    <row r="16" spans="1:4" x14ac:dyDescent="0.25">
      <c r="A16" s="1">
        <v>42923</v>
      </c>
      <c r="B16" s="6">
        <v>679</v>
      </c>
      <c r="C16" s="6" t="s">
        <v>22</v>
      </c>
      <c r="D16" s="6" t="s">
        <v>22</v>
      </c>
    </row>
    <row r="17" spans="1:4" x14ac:dyDescent="0.25">
      <c r="A17" s="1">
        <v>42924</v>
      </c>
      <c r="B17" s="6">
        <v>637</v>
      </c>
      <c r="C17" s="6" t="s">
        <v>22</v>
      </c>
      <c r="D17" s="6" t="s">
        <v>22</v>
      </c>
    </row>
    <row r="18" spans="1:4" x14ac:dyDescent="0.25">
      <c r="A18" s="1">
        <v>42925</v>
      </c>
      <c r="B18" s="6">
        <v>648</v>
      </c>
      <c r="C18" s="6" t="s">
        <v>22</v>
      </c>
      <c r="D18" s="6" t="s">
        <v>22</v>
      </c>
    </row>
    <row r="19" spans="1:4" x14ac:dyDescent="0.25">
      <c r="A19" s="1">
        <v>42926</v>
      </c>
      <c r="B19" s="6">
        <v>493.4</v>
      </c>
      <c r="C19" s="6" t="s">
        <v>22</v>
      </c>
      <c r="D19" s="6" t="s">
        <v>22</v>
      </c>
    </row>
    <row r="20" spans="1:4" x14ac:dyDescent="0.25">
      <c r="A20" s="1">
        <v>42927</v>
      </c>
      <c r="B20" s="6">
        <v>717.9</v>
      </c>
      <c r="C20" s="6" t="s">
        <v>22</v>
      </c>
      <c r="D20" s="6" t="s">
        <v>22</v>
      </c>
    </row>
    <row r="21" spans="1:4" x14ac:dyDescent="0.25">
      <c r="A21" s="1">
        <v>42928</v>
      </c>
      <c r="B21" s="6">
        <v>466.7</v>
      </c>
      <c r="C21" s="6" t="s">
        <v>22</v>
      </c>
      <c r="D21" s="6" t="s">
        <v>22</v>
      </c>
    </row>
    <row r="22" spans="1:4" x14ac:dyDescent="0.25">
      <c r="A22" s="1">
        <v>42929</v>
      </c>
      <c r="B22" s="6">
        <v>845.9</v>
      </c>
      <c r="C22" s="6" t="s">
        <v>22</v>
      </c>
      <c r="D22" s="6" t="s">
        <v>22</v>
      </c>
    </row>
    <row r="23" spans="1:4" x14ac:dyDescent="0.25">
      <c r="A23" s="1">
        <v>42930</v>
      </c>
      <c r="B23" s="6">
        <v>835</v>
      </c>
      <c r="C23" s="6" t="s">
        <v>22</v>
      </c>
      <c r="D23" s="6" t="s">
        <v>22</v>
      </c>
    </row>
    <row r="24" spans="1:4" x14ac:dyDescent="0.25">
      <c r="A24" s="1">
        <v>42931</v>
      </c>
      <c r="B24" s="6">
        <v>705</v>
      </c>
      <c r="C24" s="6" t="s">
        <v>22</v>
      </c>
      <c r="D24" s="6" t="s">
        <v>22</v>
      </c>
    </row>
    <row r="25" spans="1:4" x14ac:dyDescent="0.25">
      <c r="A25" s="1">
        <v>42932</v>
      </c>
      <c r="B25" s="6">
        <v>791.8</v>
      </c>
      <c r="C25" s="6" t="s">
        <v>22</v>
      </c>
      <c r="D25" s="6" t="s">
        <v>22</v>
      </c>
    </row>
    <row r="26" spans="1:4" x14ac:dyDescent="0.25">
      <c r="A26" s="1">
        <v>42933</v>
      </c>
      <c r="B26" s="6">
        <v>793</v>
      </c>
      <c r="C26" s="6" t="s">
        <v>22</v>
      </c>
      <c r="D26" s="6" t="s">
        <v>22</v>
      </c>
    </row>
    <row r="27" spans="1:4" x14ac:dyDescent="0.25">
      <c r="A27" s="1">
        <v>42934</v>
      </c>
      <c r="B27" s="6">
        <v>658</v>
      </c>
      <c r="C27" s="6" t="s">
        <v>22</v>
      </c>
      <c r="D27" s="6" t="s">
        <v>22</v>
      </c>
    </row>
    <row r="28" spans="1:4" x14ac:dyDescent="0.25">
      <c r="A28" s="1">
        <v>42935</v>
      </c>
      <c r="B28" s="6">
        <v>617.20000000000005</v>
      </c>
      <c r="C28" s="6" t="s">
        <v>22</v>
      </c>
      <c r="D28" s="6" t="s">
        <v>22</v>
      </c>
    </row>
    <row r="29" spans="1:4" x14ac:dyDescent="0.25">
      <c r="A29" s="1">
        <v>42936</v>
      </c>
      <c r="B29" s="6">
        <v>458.9</v>
      </c>
      <c r="C29" s="6" t="s">
        <v>22</v>
      </c>
      <c r="D29" s="6" t="s">
        <v>22</v>
      </c>
    </row>
    <row r="30" spans="1:4" x14ac:dyDescent="0.25">
      <c r="A30" s="1">
        <v>42937</v>
      </c>
      <c r="B30" s="6">
        <v>359.5</v>
      </c>
      <c r="C30" s="6" t="s">
        <v>22</v>
      </c>
      <c r="D30" s="6" t="s">
        <v>22</v>
      </c>
    </row>
    <row r="31" spans="1:4" x14ac:dyDescent="0.25">
      <c r="A31" s="1">
        <v>42938</v>
      </c>
      <c r="B31" s="6">
        <v>606</v>
      </c>
      <c r="C31" s="6" t="s">
        <v>22</v>
      </c>
      <c r="D31" s="6" t="s">
        <v>22</v>
      </c>
    </row>
    <row r="32" spans="1:4" x14ac:dyDescent="0.25">
      <c r="A32" s="1">
        <v>42939</v>
      </c>
      <c r="B32" s="6">
        <v>668.8</v>
      </c>
      <c r="C32" s="6" t="s">
        <v>22</v>
      </c>
      <c r="D32" s="6" t="s">
        <v>22</v>
      </c>
    </row>
    <row r="33" spans="1:4" x14ac:dyDescent="0.25">
      <c r="A33" s="1">
        <v>42940</v>
      </c>
      <c r="B33" s="6">
        <v>854.7</v>
      </c>
      <c r="C33" s="6" t="s">
        <v>22</v>
      </c>
      <c r="D33" s="6" t="s">
        <v>22</v>
      </c>
    </row>
    <row r="34" spans="1:4" x14ac:dyDescent="0.25">
      <c r="A34" s="1">
        <v>42941</v>
      </c>
      <c r="B34" s="6">
        <v>745.3</v>
      </c>
      <c r="C34" s="6" t="s">
        <v>22</v>
      </c>
      <c r="D34" s="6" t="s">
        <v>22</v>
      </c>
    </row>
    <row r="35" spans="1:4" x14ac:dyDescent="0.25">
      <c r="A35" s="1">
        <v>42942</v>
      </c>
      <c r="B35" s="6">
        <v>673.4</v>
      </c>
      <c r="C35" s="6" t="s">
        <v>22</v>
      </c>
      <c r="D35" s="6" t="s">
        <v>22</v>
      </c>
    </row>
    <row r="36" spans="1:4" x14ac:dyDescent="0.25">
      <c r="A36" s="1">
        <v>42943</v>
      </c>
      <c r="B36" s="6">
        <v>664.4</v>
      </c>
      <c r="C36" s="6" t="s">
        <v>22</v>
      </c>
      <c r="D36" s="6" t="s">
        <v>22</v>
      </c>
    </row>
    <row r="37" spans="1:4" x14ac:dyDescent="0.25">
      <c r="A37" s="1">
        <v>42944</v>
      </c>
      <c r="B37" s="6">
        <v>474.1</v>
      </c>
      <c r="C37" s="6" t="s">
        <v>22</v>
      </c>
      <c r="D37" s="6" t="s">
        <v>22</v>
      </c>
    </row>
    <row r="38" spans="1:4" x14ac:dyDescent="0.25">
      <c r="A38" s="1">
        <v>42945</v>
      </c>
      <c r="B38" s="6">
        <v>562.1</v>
      </c>
      <c r="C38" s="6" t="s">
        <v>22</v>
      </c>
      <c r="D38" s="6" t="s">
        <v>22</v>
      </c>
    </row>
    <row r="39" spans="1:4" x14ac:dyDescent="0.25">
      <c r="A39" s="1">
        <v>42946</v>
      </c>
      <c r="B39" s="6">
        <v>829.4</v>
      </c>
      <c r="C39" s="6" t="s">
        <v>22</v>
      </c>
      <c r="D39" s="6" t="s">
        <v>22</v>
      </c>
    </row>
    <row r="40" spans="1:4" x14ac:dyDescent="0.25">
      <c r="A40" s="1">
        <v>42947</v>
      </c>
      <c r="B40" s="6">
        <v>526.79999999999995</v>
      </c>
      <c r="C40" s="6" t="s">
        <v>22</v>
      </c>
      <c r="D40" s="6" t="s">
        <v>22</v>
      </c>
    </row>
    <row r="41" spans="1:4" x14ac:dyDescent="0.25">
      <c r="A41" s="6"/>
      <c r="B41" s="6"/>
      <c r="C41" s="6"/>
      <c r="D41" s="6"/>
    </row>
    <row r="42" spans="1:4" x14ac:dyDescent="0.25">
      <c r="A42" s="3" t="s">
        <v>15</v>
      </c>
      <c r="B42" s="3">
        <f>MAX(B10:B40)</f>
        <v>854.7</v>
      </c>
    </row>
    <row r="43" spans="1:4" x14ac:dyDescent="0.25">
      <c r="A43" s="3" t="s">
        <v>16</v>
      </c>
      <c r="B43" s="3">
        <f>MIN(B10:B40)</f>
        <v>359.5</v>
      </c>
    </row>
    <row r="44" spans="1:4" x14ac:dyDescent="0.25">
      <c r="A44" s="3" t="s">
        <v>17</v>
      </c>
      <c r="B44" s="3">
        <f>AVERAGE(B10:B40)</f>
        <v>635.24838709677408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I22" sqref="I22"/>
    </sheetView>
  </sheetViews>
  <sheetFormatPr defaultRowHeight="15" x14ac:dyDescent="0.25"/>
  <cols>
    <col min="1" max="1" width="16.42578125" bestFit="1" customWidth="1"/>
    <col min="2" max="2" width="12.42578125" bestFit="1" customWidth="1"/>
    <col min="3" max="3" width="15.5703125" bestFit="1" customWidth="1"/>
    <col min="4" max="4" width="13.7109375" bestFit="1" customWidth="1"/>
  </cols>
  <sheetData>
    <row r="1" spans="1:4" x14ac:dyDescent="0.25">
      <c r="A1" t="s">
        <v>18</v>
      </c>
      <c r="B1" t="s">
        <v>19</v>
      </c>
      <c r="C1" t="s">
        <v>20</v>
      </c>
      <c r="D1" t="s">
        <v>21</v>
      </c>
    </row>
    <row r="2" spans="1:4" x14ac:dyDescent="0.25">
      <c r="A2" s="6" t="s">
        <v>0</v>
      </c>
      <c r="B2" s="6" t="s">
        <v>22</v>
      </c>
      <c r="C2" s="6" t="s">
        <v>22</v>
      </c>
      <c r="D2" s="6" t="s">
        <v>22</v>
      </c>
    </row>
    <row r="3" spans="1:4" x14ac:dyDescent="0.25">
      <c r="A3" s="6" t="s">
        <v>1</v>
      </c>
      <c r="B3" s="6" t="s">
        <v>22</v>
      </c>
      <c r="C3" s="6" t="s">
        <v>22</v>
      </c>
      <c r="D3" s="6" t="s">
        <v>22</v>
      </c>
    </row>
    <row r="4" spans="1:4" x14ac:dyDescent="0.25">
      <c r="A4" s="6" t="s">
        <v>2</v>
      </c>
      <c r="B4" s="6" t="s">
        <v>3</v>
      </c>
      <c r="C4" s="6" t="s">
        <v>4</v>
      </c>
      <c r="D4" s="6" t="s">
        <v>36</v>
      </c>
    </row>
    <row r="5" spans="1:4" x14ac:dyDescent="0.25">
      <c r="A5" s="6" t="s">
        <v>5</v>
      </c>
      <c r="B5" s="6" t="s">
        <v>6</v>
      </c>
      <c r="C5" s="6"/>
      <c r="D5" s="6"/>
    </row>
    <row r="6" spans="1:4" x14ac:dyDescent="0.25">
      <c r="A6" s="6" t="s">
        <v>8</v>
      </c>
      <c r="B6" s="6" t="s">
        <v>35</v>
      </c>
      <c r="C6" s="6" t="s">
        <v>22</v>
      </c>
      <c r="D6" s="6" t="s">
        <v>22</v>
      </c>
    </row>
    <row r="7" spans="1:4" x14ac:dyDescent="0.25">
      <c r="A7" s="6" t="s">
        <v>22</v>
      </c>
      <c r="B7" s="6" t="s">
        <v>22</v>
      </c>
      <c r="C7" s="6" t="s">
        <v>22</v>
      </c>
      <c r="D7" s="6" t="s">
        <v>22</v>
      </c>
    </row>
    <row r="8" spans="1:4" x14ac:dyDescent="0.25">
      <c r="A8" s="6" t="s">
        <v>9</v>
      </c>
      <c r="B8" s="6" t="s">
        <v>22</v>
      </c>
      <c r="C8" s="6" t="s">
        <v>22</v>
      </c>
      <c r="D8" s="6" t="s">
        <v>22</v>
      </c>
    </row>
    <row r="9" spans="1:4" x14ac:dyDescent="0.25">
      <c r="A9" s="6" t="s">
        <v>10</v>
      </c>
      <c r="B9" s="6" t="s">
        <v>11</v>
      </c>
      <c r="C9" s="6" t="s">
        <v>22</v>
      </c>
      <c r="D9" s="6" t="s">
        <v>22</v>
      </c>
    </row>
    <row r="10" spans="1:4" x14ac:dyDescent="0.25">
      <c r="A10" s="1">
        <v>42948</v>
      </c>
      <c r="B10" s="6">
        <v>762.2</v>
      </c>
      <c r="C10" s="6" t="s">
        <v>22</v>
      </c>
      <c r="D10" s="6" t="s">
        <v>22</v>
      </c>
    </row>
    <row r="11" spans="1:4" x14ac:dyDescent="0.25">
      <c r="A11" s="1">
        <v>42949</v>
      </c>
      <c r="B11" s="6">
        <v>696</v>
      </c>
      <c r="C11" s="6" t="s">
        <v>22</v>
      </c>
      <c r="D11" s="6" t="s">
        <v>22</v>
      </c>
    </row>
    <row r="12" spans="1:4" x14ac:dyDescent="0.25">
      <c r="A12" s="1">
        <v>42950</v>
      </c>
      <c r="B12" s="6">
        <v>858</v>
      </c>
      <c r="C12" s="6" t="s">
        <v>22</v>
      </c>
      <c r="D12" s="6" t="s">
        <v>22</v>
      </c>
    </row>
    <row r="13" spans="1:4" x14ac:dyDescent="0.25">
      <c r="A13" s="1">
        <v>42951</v>
      </c>
      <c r="B13" s="6">
        <v>827.2</v>
      </c>
      <c r="C13" s="6" t="s">
        <v>22</v>
      </c>
      <c r="D13" s="6" t="s">
        <v>22</v>
      </c>
    </row>
    <row r="14" spans="1:4" x14ac:dyDescent="0.25">
      <c r="A14" s="1">
        <v>42952</v>
      </c>
      <c r="B14" s="6">
        <v>850.9</v>
      </c>
      <c r="C14" s="6" t="s">
        <v>22</v>
      </c>
      <c r="D14" s="6" t="s">
        <v>22</v>
      </c>
    </row>
    <row r="15" spans="1:4" x14ac:dyDescent="0.25">
      <c r="A15" s="1">
        <v>42953</v>
      </c>
      <c r="B15" s="6">
        <v>858</v>
      </c>
      <c r="C15" s="6" t="s">
        <v>22</v>
      </c>
      <c r="D15" s="6" t="s">
        <v>22</v>
      </c>
    </row>
    <row r="16" spans="1:4" x14ac:dyDescent="0.25">
      <c r="A16" s="1">
        <v>42954</v>
      </c>
      <c r="B16" s="6">
        <v>694.6</v>
      </c>
      <c r="C16" s="6" t="s">
        <v>22</v>
      </c>
      <c r="D16" s="6" t="s">
        <v>22</v>
      </c>
    </row>
    <row r="17" spans="1:4" x14ac:dyDescent="0.25">
      <c r="A17" s="1">
        <v>42955</v>
      </c>
      <c r="B17" s="6">
        <v>857.2</v>
      </c>
      <c r="C17" s="6" t="s">
        <v>22</v>
      </c>
      <c r="D17" s="6" t="s">
        <v>22</v>
      </c>
    </row>
    <row r="18" spans="1:4" x14ac:dyDescent="0.25">
      <c r="A18" s="1">
        <v>42956</v>
      </c>
      <c r="B18" s="6">
        <v>851.4</v>
      </c>
      <c r="C18" s="6" t="s">
        <v>22</v>
      </c>
      <c r="D18" s="6" t="s">
        <v>22</v>
      </c>
    </row>
    <row r="19" spans="1:4" x14ac:dyDescent="0.25">
      <c r="A19" s="1">
        <v>42957</v>
      </c>
      <c r="B19" s="6">
        <v>861.8</v>
      </c>
      <c r="C19" s="6" t="s">
        <v>22</v>
      </c>
      <c r="D19" s="6" t="s">
        <v>22</v>
      </c>
    </row>
    <row r="20" spans="1:4" x14ac:dyDescent="0.25">
      <c r="A20" s="1">
        <v>42958</v>
      </c>
      <c r="B20" s="6">
        <v>851.7</v>
      </c>
      <c r="C20" s="6" t="s">
        <v>22</v>
      </c>
      <c r="D20" s="6" t="s">
        <v>22</v>
      </c>
    </row>
    <row r="21" spans="1:4" x14ac:dyDescent="0.25">
      <c r="A21" s="1">
        <v>42959</v>
      </c>
      <c r="B21" s="6">
        <v>836.8</v>
      </c>
      <c r="C21" s="6" t="s">
        <v>22</v>
      </c>
      <c r="D21" s="6" t="s">
        <v>22</v>
      </c>
    </row>
    <row r="22" spans="1:4" x14ac:dyDescent="0.25">
      <c r="A22" s="1">
        <v>42960</v>
      </c>
      <c r="B22" s="6">
        <v>751.9</v>
      </c>
      <c r="C22" s="6" t="s">
        <v>22</v>
      </c>
      <c r="D22" s="6" t="s">
        <v>22</v>
      </c>
    </row>
    <row r="23" spans="1:4" x14ac:dyDescent="0.25">
      <c r="A23" s="1">
        <v>42961</v>
      </c>
      <c r="B23" s="6">
        <v>834.2</v>
      </c>
      <c r="C23" s="6" t="s">
        <v>22</v>
      </c>
      <c r="D23" s="6" t="s">
        <v>22</v>
      </c>
    </row>
    <row r="24" spans="1:4" x14ac:dyDescent="0.25">
      <c r="A24" s="1">
        <v>42962</v>
      </c>
      <c r="B24" s="6">
        <v>733.8</v>
      </c>
      <c r="C24" s="6" t="s">
        <v>22</v>
      </c>
      <c r="D24" s="6" t="s">
        <v>22</v>
      </c>
    </row>
    <row r="25" spans="1:4" x14ac:dyDescent="0.25">
      <c r="A25" s="1">
        <v>42963</v>
      </c>
      <c r="B25" s="6">
        <v>799.4</v>
      </c>
      <c r="C25" s="6" t="s">
        <v>22</v>
      </c>
      <c r="D25" s="6" t="s">
        <v>22</v>
      </c>
    </row>
    <row r="26" spans="1:4" x14ac:dyDescent="0.25">
      <c r="A26" s="1">
        <v>42964</v>
      </c>
      <c r="B26" s="6">
        <v>781.6</v>
      </c>
      <c r="C26" s="6" t="s">
        <v>22</v>
      </c>
      <c r="D26" s="6" t="s">
        <v>22</v>
      </c>
    </row>
    <row r="27" spans="1:4" x14ac:dyDescent="0.25">
      <c r="A27" s="1">
        <v>42965</v>
      </c>
      <c r="B27" s="6">
        <v>617.20000000000005</v>
      </c>
      <c r="C27" s="6" t="s">
        <v>22</v>
      </c>
      <c r="D27" s="6" t="s">
        <v>22</v>
      </c>
    </row>
    <row r="28" spans="1:4" x14ac:dyDescent="0.25">
      <c r="A28" s="1">
        <v>42966</v>
      </c>
      <c r="B28" s="6">
        <v>595.9</v>
      </c>
      <c r="C28" s="6" t="s">
        <v>22</v>
      </c>
      <c r="D28" s="6" t="s">
        <v>22</v>
      </c>
    </row>
    <row r="29" spans="1:4" x14ac:dyDescent="0.25">
      <c r="A29" s="1">
        <v>42967</v>
      </c>
      <c r="B29" s="6">
        <v>752.4</v>
      </c>
      <c r="C29" s="6" t="s">
        <v>22</v>
      </c>
      <c r="D29" s="6" t="s">
        <v>22</v>
      </c>
    </row>
    <row r="30" spans="1:4" x14ac:dyDescent="0.25">
      <c r="A30" s="1">
        <v>42968</v>
      </c>
      <c r="B30" s="6">
        <v>821.3</v>
      </c>
      <c r="C30" s="6" t="s">
        <v>22</v>
      </c>
      <c r="D30" s="6" t="s">
        <v>22</v>
      </c>
    </row>
    <row r="31" spans="1:4" x14ac:dyDescent="0.25">
      <c r="A31" s="1">
        <v>42969</v>
      </c>
      <c r="B31" s="6">
        <v>840.1</v>
      </c>
      <c r="C31" s="6" t="s">
        <v>22</v>
      </c>
      <c r="D31" s="6" t="s">
        <v>22</v>
      </c>
    </row>
    <row r="32" spans="1:4" x14ac:dyDescent="0.25">
      <c r="A32" s="1">
        <v>42970</v>
      </c>
      <c r="B32" s="6">
        <v>803.3</v>
      </c>
      <c r="C32" s="6" t="s">
        <v>22</v>
      </c>
      <c r="D32" s="6" t="s">
        <v>22</v>
      </c>
    </row>
    <row r="33" spans="1:4" x14ac:dyDescent="0.25">
      <c r="A33" s="1">
        <v>42971</v>
      </c>
      <c r="B33" s="6">
        <v>804.3</v>
      </c>
      <c r="C33" s="6" t="s">
        <v>22</v>
      </c>
      <c r="D33" s="6" t="s">
        <v>22</v>
      </c>
    </row>
    <row r="34" spans="1:4" x14ac:dyDescent="0.25">
      <c r="A34" s="1">
        <v>42972</v>
      </c>
      <c r="B34" s="6">
        <v>633</v>
      </c>
      <c r="C34" s="6" t="s">
        <v>22</v>
      </c>
      <c r="D34" s="6" t="s">
        <v>22</v>
      </c>
    </row>
    <row r="35" spans="1:4" x14ac:dyDescent="0.25">
      <c r="A35" s="1">
        <v>42973</v>
      </c>
      <c r="B35" s="6">
        <v>785.1</v>
      </c>
      <c r="C35" s="6" t="s">
        <v>22</v>
      </c>
      <c r="D35" s="6" t="s">
        <v>22</v>
      </c>
    </row>
    <row r="36" spans="1:4" x14ac:dyDescent="0.25">
      <c r="A36" s="1">
        <v>42974</v>
      </c>
      <c r="B36" s="6">
        <v>778</v>
      </c>
      <c r="C36" s="6" t="s">
        <v>22</v>
      </c>
      <c r="D36" s="6" t="s">
        <v>22</v>
      </c>
    </row>
    <row r="37" spans="1:4" x14ac:dyDescent="0.25">
      <c r="A37" s="1">
        <v>42975</v>
      </c>
      <c r="B37" s="6">
        <v>814.3</v>
      </c>
      <c r="C37" s="6" t="s">
        <v>22</v>
      </c>
      <c r="D37" s="6" t="s">
        <v>22</v>
      </c>
    </row>
    <row r="38" spans="1:4" x14ac:dyDescent="0.25">
      <c r="A38" s="1">
        <v>42976</v>
      </c>
      <c r="B38" s="6">
        <v>834.5</v>
      </c>
      <c r="C38" s="6" t="s">
        <v>22</v>
      </c>
      <c r="D38" s="6" t="s">
        <v>22</v>
      </c>
    </row>
    <row r="39" spans="1:4" x14ac:dyDescent="0.25">
      <c r="A39" s="1">
        <v>42977</v>
      </c>
      <c r="B39" s="6">
        <v>790.6</v>
      </c>
      <c r="C39" s="6" t="s">
        <v>22</v>
      </c>
      <c r="D39" s="6" t="s">
        <v>22</v>
      </c>
    </row>
    <row r="40" spans="1:4" x14ac:dyDescent="0.25">
      <c r="A40" s="1">
        <v>42978</v>
      </c>
      <c r="B40" s="6">
        <v>547.79999999999995</v>
      </c>
      <c r="C40" s="6" t="s">
        <v>22</v>
      </c>
      <c r="D40" s="6" t="s">
        <v>22</v>
      </c>
    </row>
    <row r="41" spans="1:4" x14ac:dyDescent="0.25">
      <c r="A41" s="6"/>
      <c r="B41" s="6"/>
      <c r="C41" s="6"/>
      <c r="D41" s="6"/>
    </row>
    <row r="42" spans="1:4" x14ac:dyDescent="0.25">
      <c r="A42" s="3" t="s">
        <v>15</v>
      </c>
      <c r="B42" s="3">
        <f>MAX(B10:B40)</f>
        <v>861.8</v>
      </c>
    </row>
    <row r="43" spans="1:4" x14ac:dyDescent="0.25">
      <c r="A43" s="3" t="s">
        <v>16</v>
      </c>
      <c r="B43" s="3">
        <f>MIN(B10:B40)</f>
        <v>547.79999999999995</v>
      </c>
    </row>
    <row r="44" spans="1:4" x14ac:dyDescent="0.25">
      <c r="A44" s="3" t="s">
        <v>17</v>
      </c>
      <c r="B44" s="3">
        <f>AVERAGE(B10:B40)</f>
        <v>778.20967741935465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B6" sqref="B6"/>
    </sheetView>
  </sheetViews>
  <sheetFormatPr defaultRowHeight="15" x14ac:dyDescent="0.25"/>
  <cols>
    <col min="1" max="1" width="16.42578125" bestFit="1" customWidth="1"/>
    <col min="2" max="2" width="12.42578125" bestFit="1" customWidth="1"/>
    <col min="3" max="3" width="15.5703125" bestFit="1" customWidth="1"/>
    <col min="4" max="4" width="13.7109375" bestFit="1" customWidth="1"/>
  </cols>
  <sheetData>
    <row r="1" spans="1:4" x14ac:dyDescent="0.25">
      <c r="A1" t="s">
        <v>18</v>
      </c>
      <c r="B1" t="s">
        <v>19</v>
      </c>
      <c r="C1" t="s">
        <v>20</v>
      </c>
      <c r="D1" t="s">
        <v>21</v>
      </c>
    </row>
    <row r="2" spans="1:4" x14ac:dyDescent="0.25">
      <c r="A2" s="6" t="s">
        <v>0</v>
      </c>
      <c r="B2" s="6" t="s">
        <v>22</v>
      </c>
      <c r="C2" s="6" t="s">
        <v>22</v>
      </c>
      <c r="D2" s="6" t="s">
        <v>22</v>
      </c>
    </row>
    <row r="3" spans="1:4" x14ac:dyDescent="0.25">
      <c r="A3" s="6" t="s">
        <v>1</v>
      </c>
      <c r="B3" s="6" t="s">
        <v>22</v>
      </c>
      <c r="C3" s="6" t="s">
        <v>22</v>
      </c>
      <c r="D3" s="6" t="s">
        <v>22</v>
      </c>
    </row>
    <row r="4" spans="1:4" x14ac:dyDescent="0.25">
      <c r="A4" s="6" t="s">
        <v>2</v>
      </c>
      <c r="B4" s="6" t="s">
        <v>3</v>
      </c>
      <c r="C4" s="6" t="s">
        <v>4</v>
      </c>
      <c r="D4" s="6" t="s">
        <v>45</v>
      </c>
    </row>
    <row r="5" spans="1:4" x14ac:dyDescent="0.25">
      <c r="A5" s="6" t="s">
        <v>5</v>
      </c>
      <c r="B5" s="6" t="s">
        <v>6</v>
      </c>
      <c r="C5" s="6"/>
      <c r="D5" s="6"/>
    </row>
    <row r="6" spans="1:4" x14ac:dyDescent="0.25">
      <c r="A6" s="6" t="s">
        <v>8</v>
      </c>
      <c r="B6" s="6" t="s">
        <v>48</v>
      </c>
      <c r="C6" s="6" t="s">
        <v>22</v>
      </c>
      <c r="D6" s="6" t="s">
        <v>22</v>
      </c>
    </row>
    <row r="7" spans="1:4" x14ac:dyDescent="0.25">
      <c r="A7" s="6" t="s">
        <v>22</v>
      </c>
      <c r="B7" s="6" t="s">
        <v>22</v>
      </c>
      <c r="C7" s="6" t="s">
        <v>22</v>
      </c>
      <c r="D7" s="6" t="s">
        <v>22</v>
      </c>
    </row>
    <row r="8" spans="1:4" x14ac:dyDescent="0.25">
      <c r="A8" s="6" t="s">
        <v>9</v>
      </c>
      <c r="B8" s="6" t="s">
        <v>22</v>
      </c>
      <c r="C8" s="6" t="s">
        <v>22</v>
      </c>
      <c r="D8" s="6" t="s">
        <v>22</v>
      </c>
    </row>
    <row r="9" spans="1:4" x14ac:dyDescent="0.25">
      <c r="A9" s="6" t="s">
        <v>10</v>
      </c>
      <c r="B9" s="6" t="s">
        <v>11</v>
      </c>
      <c r="C9" s="6" t="s">
        <v>22</v>
      </c>
      <c r="D9" s="6" t="s">
        <v>22</v>
      </c>
    </row>
    <row r="10" spans="1:4" x14ac:dyDescent="0.25">
      <c r="A10" s="1">
        <v>42979</v>
      </c>
      <c r="B10">
        <v>804.9</v>
      </c>
      <c r="C10" s="6" t="s">
        <v>22</v>
      </c>
      <c r="D10" s="6" t="s">
        <v>22</v>
      </c>
    </row>
    <row r="11" spans="1:4" x14ac:dyDescent="0.25">
      <c r="A11" s="1">
        <v>42980</v>
      </c>
      <c r="B11">
        <v>537.70000000000005</v>
      </c>
      <c r="C11" s="6" t="s">
        <v>22</v>
      </c>
      <c r="D11" s="6" t="s">
        <v>22</v>
      </c>
    </row>
    <row r="12" spans="1:4" x14ac:dyDescent="0.25">
      <c r="A12" s="1">
        <v>42981</v>
      </c>
      <c r="B12">
        <v>880.5</v>
      </c>
      <c r="C12" s="6" t="s">
        <v>22</v>
      </c>
      <c r="D12" s="6" t="s">
        <v>22</v>
      </c>
    </row>
    <row r="13" spans="1:4" x14ac:dyDescent="0.25">
      <c r="A13" s="1">
        <v>42982</v>
      </c>
      <c r="B13">
        <v>840.9</v>
      </c>
      <c r="C13" s="6" t="s">
        <v>22</v>
      </c>
      <c r="D13" s="6" t="s">
        <v>22</v>
      </c>
    </row>
    <row r="14" spans="1:4" x14ac:dyDescent="0.25">
      <c r="A14" s="1">
        <v>42983</v>
      </c>
      <c r="B14">
        <v>780</v>
      </c>
      <c r="C14" s="6" t="s">
        <v>22</v>
      </c>
      <c r="D14" s="6" t="s">
        <v>22</v>
      </c>
    </row>
    <row r="15" spans="1:4" x14ac:dyDescent="0.25">
      <c r="A15" s="1">
        <v>42984</v>
      </c>
      <c r="B15">
        <v>629.5</v>
      </c>
      <c r="C15" s="6" t="s">
        <v>22</v>
      </c>
      <c r="D15" s="6" t="s">
        <v>22</v>
      </c>
    </row>
    <row r="16" spans="1:4" x14ac:dyDescent="0.25">
      <c r="A16" s="1">
        <v>42985</v>
      </c>
      <c r="B16">
        <v>613</v>
      </c>
      <c r="C16" s="6" t="s">
        <v>22</v>
      </c>
      <c r="D16" s="6" t="s">
        <v>22</v>
      </c>
    </row>
    <row r="17" spans="1:4" x14ac:dyDescent="0.25">
      <c r="A17" s="1">
        <v>42986</v>
      </c>
      <c r="B17">
        <v>565</v>
      </c>
      <c r="C17" s="6" t="s">
        <v>22</v>
      </c>
      <c r="D17" s="6" t="s">
        <v>22</v>
      </c>
    </row>
    <row r="18" spans="1:4" x14ac:dyDescent="0.25">
      <c r="A18" s="1">
        <v>42987</v>
      </c>
      <c r="B18">
        <v>818</v>
      </c>
      <c r="C18" s="6" t="s">
        <v>22</v>
      </c>
      <c r="D18" s="6" t="s">
        <v>22</v>
      </c>
    </row>
    <row r="19" spans="1:4" x14ac:dyDescent="0.25">
      <c r="A19" s="1">
        <v>42988</v>
      </c>
      <c r="B19">
        <v>753.7</v>
      </c>
      <c r="C19" s="6" t="s">
        <v>22</v>
      </c>
      <c r="D19" s="6" t="s">
        <v>22</v>
      </c>
    </row>
    <row r="20" spans="1:4" x14ac:dyDescent="0.25">
      <c r="A20" s="1">
        <v>42989</v>
      </c>
      <c r="B20">
        <v>832</v>
      </c>
      <c r="C20" s="6" t="s">
        <v>22</v>
      </c>
      <c r="D20" s="6" t="s">
        <v>22</v>
      </c>
    </row>
    <row r="21" spans="1:4" x14ac:dyDescent="0.25">
      <c r="A21" s="1">
        <v>42990</v>
      </c>
      <c r="B21">
        <v>676</v>
      </c>
      <c r="C21" s="6" t="s">
        <v>22</v>
      </c>
      <c r="D21" s="6" t="s">
        <v>22</v>
      </c>
    </row>
    <row r="22" spans="1:4" x14ac:dyDescent="0.25">
      <c r="A22" s="1">
        <v>42991</v>
      </c>
      <c r="B22">
        <v>641.4</v>
      </c>
      <c r="C22" s="6" t="s">
        <v>22</v>
      </c>
      <c r="D22" s="6" t="s">
        <v>22</v>
      </c>
    </row>
    <row r="23" spans="1:4" x14ac:dyDescent="0.25">
      <c r="A23" s="1">
        <v>42992</v>
      </c>
      <c r="B23">
        <v>647</v>
      </c>
      <c r="C23" s="6" t="s">
        <v>22</v>
      </c>
      <c r="D23" s="6" t="s">
        <v>22</v>
      </c>
    </row>
    <row r="24" spans="1:4" x14ac:dyDescent="0.25">
      <c r="A24" s="1">
        <v>42993</v>
      </c>
      <c r="B24">
        <v>764</v>
      </c>
      <c r="C24" s="6" t="s">
        <v>22</v>
      </c>
      <c r="D24" s="6" t="s">
        <v>22</v>
      </c>
    </row>
    <row r="25" spans="1:4" x14ac:dyDescent="0.25">
      <c r="A25" s="1">
        <v>42994</v>
      </c>
      <c r="B25">
        <v>396.6</v>
      </c>
      <c r="C25" s="6" t="s">
        <v>22</v>
      </c>
      <c r="D25" s="6" t="s">
        <v>22</v>
      </c>
    </row>
    <row r="26" spans="1:4" x14ac:dyDescent="0.25">
      <c r="A26" s="1">
        <v>42995</v>
      </c>
      <c r="B26">
        <v>863.2</v>
      </c>
      <c r="C26" s="6" t="s">
        <v>22</v>
      </c>
      <c r="D26" s="6" t="s">
        <v>22</v>
      </c>
    </row>
    <row r="27" spans="1:4" x14ac:dyDescent="0.25">
      <c r="A27" s="1">
        <v>42996</v>
      </c>
      <c r="B27">
        <v>833</v>
      </c>
      <c r="C27" s="6" t="s">
        <v>22</v>
      </c>
      <c r="D27" s="6" t="s">
        <v>22</v>
      </c>
    </row>
    <row r="28" spans="1:4" x14ac:dyDescent="0.25">
      <c r="A28" s="1">
        <v>42997</v>
      </c>
      <c r="B28">
        <v>761</v>
      </c>
      <c r="C28" s="6" t="s">
        <v>22</v>
      </c>
      <c r="D28" s="6" t="s">
        <v>22</v>
      </c>
    </row>
    <row r="29" spans="1:4" x14ac:dyDescent="0.25">
      <c r="A29" s="1">
        <v>42998</v>
      </c>
      <c r="B29">
        <v>713</v>
      </c>
      <c r="C29" s="6" t="s">
        <v>22</v>
      </c>
      <c r="D29" s="6" t="s">
        <v>22</v>
      </c>
    </row>
    <row r="30" spans="1:4" x14ac:dyDescent="0.25">
      <c r="A30" s="1">
        <v>42999</v>
      </c>
      <c r="B30">
        <v>799</v>
      </c>
      <c r="C30" s="6" t="s">
        <v>22</v>
      </c>
      <c r="D30" s="6" t="s">
        <v>22</v>
      </c>
    </row>
    <row r="31" spans="1:4" x14ac:dyDescent="0.25">
      <c r="A31" s="1">
        <v>43000</v>
      </c>
      <c r="B31">
        <v>814</v>
      </c>
      <c r="C31" s="6" t="s">
        <v>22</v>
      </c>
      <c r="D31" s="6" t="s">
        <v>22</v>
      </c>
    </row>
    <row r="32" spans="1:4" x14ac:dyDescent="0.25">
      <c r="A32" s="1">
        <v>43001</v>
      </c>
      <c r="B32">
        <v>611.29999999999995</v>
      </c>
      <c r="C32" s="6" t="s">
        <v>22</v>
      </c>
      <c r="D32" s="6" t="s">
        <v>22</v>
      </c>
    </row>
    <row r="33" spans="1:4" x14ac:dyDescent="0.25">
      <c r="A33" s="1">
        <v>43002</v>
      </c>
      <c r="B33">
        <v>859</v>
      </c>
      <c r="C33" s="6" t="s">
        <v>22</v>
      </c>
      <c r="D33" s="6" t="s">
        <v>22</v>
      </c>
    </row>
    <row r="34" spans="1:4" x14ac:dyDescent="0.25">
      <c r="A34" s="1">
        <v>43003</v>
      </c>
      <c r="B34">
        <v>717</v>
      </c>
      <c r="C34" s="6" t="s">
        <v>22</v>
      </c>
      <c r="D34" s="6" t="s">
        <v>22</v>
      </c>
    </row>
    <row r="35" spans="1:4" x14ac:dyDescent="0.25">
      <c r="A35" s="1">
        <v>43004</v>
      </c>
      <c r="B35">
        <v>819</v>
      </c>
      <c r="C35" s="6" t="s">
        <v>22</v>
      </c>
      <c r="D35" s="6" t="s">
        <v>22</v>
      </c>
    </row>
    <row r="36" spans="1:4" x14ac:dyDescent="0.25">
      <c r="A36" s="1">
        <v>43005</v>
      </c>
      <c r="B36">
        <v>615.9</v>
      </c>
      <c r="C36" s="6" t="s">
        <v>22</v>
      </c>
      <c r="D36" s="6" t="s">
        <v>22</v>
      </c>
    </row>
    <row r="37" spans="1:4" x14ac:dyDescent="0.25">
      <c r="A37" s="1">
        <v>43006</v>
      </c>
      <c r="B37">
        <v>713</v>
      </c>
      <c r="C37" s="6" t="s">
        <v>22</v>
      </c>
      <c r="D37" s="6" t="s">
        <v>22</v>
      </c>
    </row>
    <row r="38" spans="1:4" x14ac:dyDescent="0.25">
      <c r="A38" s="1">
        <v>43007</v>
      </c>
      <c r="B38">
        <v>739.1</v>
      </c>
      <c r="C38" s="6" t="s">
        <v>22</v>
      </c>
      <c r="D38" s="6" t="s">
        <v>22</v>
      </c>
    </row>
    <row r="39" spans="1:4" x14ac:dyDescent="0.25">
      <c r="A39" s="1">
        <v>43008</v>
      </c>
      <c r="B39">
        <v>823</v>
      </c>
      <c r="C39" s="6" t="s">
        <v>22</v>
      </c>
      <c r="D39" s="6" t="s">
        <v>22</v>
      </c>
    </row>
    <row r="40" spans="1:4" x14ac:dyDescent="0.25">
      <c r="C40" s="6" t="s">
        <v>22</v>
      </c>
      <c r="D40" s="6" t="s">
        <v>22</v>
      </c>
    </row>
    <row r="41" spans="1:4" x14ac:dyDescent="0.25">
      <c r="A41" s="6"/>
      <c r="B41" s="6">
        <f>SUBTOTAL(109,Ufersa_Aug_2017_Monthly_Report___2[Column2])</f>
        <v>21860.7</v>
      </c>
      <c r="C41" s="6"/>
      <c r="D41" s="6"/>
    </row>
    <row r="42" spans="1:4" x14ac:dyDescent="0.25">
      <c r="A42" s="3" t="s">
        <v>15</v>
      </c>
      <c r="B42" s="3">
        <f>MAX(B10:B39)</f>
        <v>880.5</v>
      </c>
      <c r="C42" s="6"/>
      <c r="D42" s="6"/>
    </row>
    <row r="43" spans="1:4" x14ac:dyDescent="0.25">
      <c r="A43" s="3" t="s">
        <v>16</v>
      </c>
      <c r="B43" s="3">
        <f>MIN(B10:B39)</f>
        <v>396.6</v>
      </c>
      <c r="C43" s="6"/>
      <c r="D43" s="6"/>
    </row>
    <row r="44" spans="1:4" x14ac:dyDescent="0.25">
      <c r="A44" s="3" t="s">
        <v>25</v>
      </c>
      <c r="B44" s="3">
        <f>AVERAGE(B10:B39)</f>
        <v>728.69</v>
      </c>
      <c r="C44" s="6"/>
      <c r="D44" s="6"/>
    </row>
    <row r="45" spans="1:4" x14ac:dyDescent="0.25">
      <c r="C45" s="6"/>
      <c r="D45" s="6"/>
    </row>
    <row r="46" spans="1:4" x14ac:dyDescent="0.25">
      <c r="C46" s="6"/>
      <c r="D46" s="6"/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Q E A A B Q S w M E F A A C A A g A S W D q T E X x t Y 6 m A A A A + A A A A B I A H A B D b 2 5 m a W c v U G F j a 2 F n Z S 5 4 b W w g o h g A K K A U A A A A A A A A A A A A A A A A A A A A A A A A A A A A h Y / N C o J A G E V f R W b v / I l Q 8 j l C b R O i I N o O 0 6 R D O o q O j e / W o k f q F R L K a t f y H s 7 i 3 M f t D t l Y V 8 F V d 7 1 p b I o Y p i j Q V j U n Y 4 s U D e 4 c L l A m Y C v V R R Y 6 m G T b J 2 N / S l H p X J s Q 4 r 3 H P s J N V x B O K S P H f L N X p a 4 l + s j m v x w a 2 z t p l U Y C D q 8 Y w X G 8 x D G L Y s w 4 A z J j y I 3 9 K n w q x h T I D 4 T 1 U L m h 0 6 J 1 4 W o H Z J 5 A 3 i / E E 1 B L A w Q U A A I A C A B J Y O p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W D q T C 2 3 W N 2 8 A Q A A y x g A A B M A H A B G b 3 J t d W x h c y 9 T Z W N 0 a W 9 u M S 5 t I K I Y A C i g F A A A A A A A A A A A A A A A A A A A A A A A A A A A A O 3 Y 3 U r D M B Q H 8 P v B 3 u H Q 3 X R Q x j q / Q O m F b O 5 C c K K b V 0 5 G 1 h 1 n M U t K k g 6 H + D R e + C B 7 M T O r + M G O H 1 e L k N 4 0 n J T 0 3 / w I D d G Y m k w K 6 J f 3 + K B a q V b 0 D V M 4 g V p w c Y 1 K s 1 E X x 6 N W M 9 4 L T 6 Q w N 3 w x O s d c K l M P I A G O p l o B e 3 V t H 9 p C W 8 8 b H Z k W M x Q m 7 G Y c G + 1 V j z A 6 D N r 7 w w t t h x z 2 p B l 2 U N 8 a m d t K J h j 0 J W f q t V 2 + F q a o 2 P J p + S j B j q U Z h 1 W G 4 Q + Z G q m e B / X o s o M 8 m 2 U G V R J E Q Q R t y Y u Z 0 M l 2 B E c i l Z N M T J P d n W Y z j u C s k A b 7 Z s E x e W 8 2 e l L g V T 0 q v 6 0 W D L J c w i G 3 4 7 G J X H 3 3 g I 3 t U w P F h L 6 W a l a O P 1 j k q M O X m Y j u 7 4 O y G N v X G 9 s B B u / M Q w R v 9 R Z R 3 y L q 2 5 / q D / V q J R P r 4 6 1 F P G H K O U Q q k 0 c k E A 9 z 9 x C p T B 6 R X I k L 5 x C p T B 6 R Q D w u h H O I V C a P S C J y B x H X Z / K I 1 D + x m D q H S G X y i A T i a W q c Q 6 Q y e U Q C s S f n z i F S m T w i g d j B 1 D l E K p N H J B C p 0 x E I W / 7 U 5 j 9 B H r P 1 W 3 o I 4 8 3 u U r / J 5 T H / u F P d 9 K r 0 u 9 V f Q 3 6 Y 0 5 c p 2 w z b 1 x Q e y k I 9 A 1 B L A Q I t A B Q A A g A I A E l g 6 k x F 8 b W O p g A A A P g A A A A S A A A A A A A A A A A A A A A A A A A A A A B D b 2 5 m a W c v U G F j a 2 F n Z S 5 4 b W x Q S w E C L Q A U A A I A C A B J Y O p M D 8 r p q 6 Q A A A D p A A A A E w A A A A A A A A A A A A A A A A D y A A A A W 0 N v b n R l b n R f V H l w Z X N d L n h t b F B L A Q I t A B Q A A g A I A E l g 6 k w t t 1 j d v A E A A M s Y A A A T A A A A A A A A A A A A A A A A A O M B A A B G b 3 J t d W x h c y 9 T Z W N 0 a W 9 u M S 5 t U E s F B g A A A A A D A A M A w g A A A O w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5 + A A A A A A A A n H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V y c 2 F f R m V i X z I w M T c o T W 9 u d G h s e V 9 S Z X B v c n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W Z l c n N h X 0 Z l Y l 8 y M D E 3 X 0 1 v b n R o b H l f U m V w b 3 J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3 L T E w V D E w O j E w O j E 4 L j Q 1 N z M 5 M z V a I i A v P j x F b n R y e S B U e X B l P S J G a W x s Q 2 9 s d W 1 u V H l w Z X M i I F Z h b H V l P S J z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m Z X J z Y V 9 G Z W J f M j A x N y h N b 2 5 0 a G x 5 X 1 J l c G 9 y d C k v V G l w b y B B b H R l c m F k b y 5 7 Q 2 9 s d W 1 u M S w w f S Z x d W 9 0 O y w m c X V v d D t T Z W N 0 a W 9 u M S 9 V Z m V y c 2 F f R m V i X z I w M T c o T W 9 u d G h s e V 9 S Z X B v c n Q p L 1 R p c G 8 g Q W x 0 Z X J h Z G 8 u e 0 N v b H V t b j I s M X 0 m c X V v d D s s J n F 1 b 3 Q 7 U 2 V j d G l v b j E v V W Z l c n N h X 0 Z l Y l 8 y M D E 3 K E 1 v b n R o b H l f U m V w b 3 J 0 K S 9 U a X B v I E F s d G V y Y W R v L n t D b 2 x 1 b W 4 z L D J 9 J n F 1 b 3 Q 7 L C Z x d W 9 0 O 1 N l Y 3 R p b 2 4 x L 1 V m Z X J z Y V 9 G Z W J f M j A x N y h N b 2 5 0 a G x 5 X 1 J l c G 9 y d C k v V G l w b y B B b H R l c m F k b y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V Z m V y c 2 F f R m V i X z I w M T c o T W 9 u d G h s e V 9 S Z X B v c n Q p L 1 R p c G 8 g Q W x 0 Z X J h Z G 8 u e 0 N v b H V t b j E s M H 0 m c X V v d D s s J n F 1 b 3 Q 7 U 2 V j d G l v b j E v V W Z l c n N h X 0 Z l Y l 8 y M D E 3 K E 1 v b n R o b H l f U m V w b 3 J 0 K S 9 U a X B v I E F s d G V y Y W R v L n t D b 2 x 1 b W 4 y L D F 9 J n F 1 b 3 Q 7 L C Z x d W 9 0 O 1 N l Y 3 R p b 2 4 x L 1 V m Z X J z Y V 9 G Z W J f M j A x N y h N b 2 5 0 a G x 5 X 1 J l c G 9 y d C k v V G l w b y B B b H R l c m F k b y 5 7 Q 2 9 s d W 1 u M y w y f S Z x d W 9 0 O y w m c X V v d D t T Z W N 0 a W 9 u M S 9 V Z m V y c 2 F f R m V i X z I w M T c o T W 9 u d G h s e V 9 S Z X B v c n Q p L 1 R p c G 8 g Q W x 0 Z X J h Z G 8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m Z X J z Y V 9 G Z W J f M j A x N y h N b 2 5 0 a G x 5 X 1 J l c G 9 y d C k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V y c 2 F f R m V i X z I w M T c o T W 9 u d G h s e V 9 S Z X B v c n Q p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m Z X J z Y V 9 N Y X J f M j A x N y h N b 2 5 0 a G x 5 X 1 J l c G 9 y d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V Z m V y c 2 F f T W F y X z I w M T d f T W 9 u d G h s e V 9 S Z X B v c n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c t M T B U M T A 6 M T k 6 N D I u M z E z N j U 4 N V o i I C 8 + P E V u d H J 5 I F R 5 c G U 9 I k Z p b G x D b 2 x 1 b W 5 U e X B l c y I g V m F s d W U 9 I n N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Z l c n N h X 0 1 h c l 8 y M D E 3 K E 1 v b n R o b H l f U m V w b 3 J 0 K S 9 U a X B v I E F s d G V y Y W R v L n t D b 2 x 1 b W 4 x L D B 9 J n F 1 b 3 Q 7 L C Z x d W 9 0 O 1 N l Y 3 R p b 2 4 x L 1 V m Z X J z Y V 9 N Y X J f M j A x N y h N b 2 5 0 a G x 5 X 1 J l c G 9 y d C k v V G l w b y B B b H R l c m F k b y 5 7 Q 2 9 s d W 1 u M i w x f S Z x d W 9 0 O y w m c X V v d D t T Z W N 0 a W 9 u M S 9 V Z m V y c 2 F f T W F y X z I w M T c o T W 9 u d G h s e V 9 S Z X B v c n Q p L 1 R p c G 8 g Q W x 0 Z X J h Z G 8 u e 0 N v b H V t b j M s M n 0 m c X V v d D s s J n F 1 b 3 Q 7 U 2 V j d G l v b j E v V W Z l c n N h X 0 1 h c l 8 y M D E 3 K E 1 v b n R o b H l f U m V w b 3 J 0 K S 9 U a X B v I E F s d G V y Y W R v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V m Z X J z Y V 9 N Y X J f M j A x N y h N b 2 5 0 a G x 5 X 1 J l c G 9 y d C k v V G l w b y B B b H R l c m F k b y 5 7 Q 2 9 s d W 1 u M S w w f S Z x d W 9 0 O y w m c X V v d D t T Z W N 0 a W 9 u M S 9 V Z m V y c 2 F f T W F y X z I w M T c o T W 9 u d G h s e V 9 S Z X B v c n Q p L 1 R p c G 8 g Q W x 0 Z X J h Z G 8 u e 0 N v b H V t b j I s M X 0 m c X V v d D s s J n F 1 b 3 Q 7 U 2 V j d G l v b j E v V W Z l c n N h X 0 1 h c l 8 y M D E 3 K E 1 v b n R o b H l f U m V w b 3 J 0 K S 9 U a X B v I E F s d G V y Y W R v L n t D b 2 x 1 b W 4 z L D J 9 J n F 1 b 3 Q 7 L C Z x d W 9 0 O 1 N l Y 3 R p b 2 4 x L 1 V m Z X J z Y V 9 N Y X J f M j A x N y h N b 2 5 0 a G x 5 X 1 J l c G 9 y d C k v V G l w b y B B b H R l c m F k b y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W Z l c n N h X 0 1 h c l 8 y M D E 3 K E 1 v b n R o b H l f U m V w b 3 J 0 K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m Z X J z Y V 9 N Y X J f M j A x N y h N b 2 5 0 a G x 5 X 1 J l c G 9 y d C k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Z l c n N h X 0 F w c l 8 y M D E 3 K E 1 v b n R o b H l f U m V w b 3 J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V m Z X J z Y V 9 B c H J f M j A x N 1 9 N b 2 5 0 a G x 5 X 1 J l c G 9 y d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y 0 x M F Q x M D o y N z o y M S 4 3 N T M 1 N j U 4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Z m V y c 2 F f Q X B y X z I w M T c o T W 9 u d G h s e V 9 S Z X B v c n Q p L 1 R p c G 8 g Q W x 0 Z X J h Z G 8 u e 0 N v b H V t b j E s M H 0 m c X V v d D s s J n F 1 b 3 Q 7 U 2 V j d G l v b j E v V W Z l c n N h X 0 F w c l 8 y M D E 3 K E 1 v b n R o b H l f U m V w b 3 J 0 K S 9 U a X B v I E F s d G V y Y W R v L n t D b 2 x 1 b W 4 y L D F 9 J n F 1 b 3 Q 7 L C Z x d W 9 0 O 1 N l Y 3 R p b 2 4 x L 1 V m Z X J z Y V 9 B c H J f M j A x N y h N b 2 5 0 a G x 5 X 1 J l c G 9 y d C k v V G l w b y B B b H R l c m F k b y 5 7 Q 2 9 s d W 1 u M y w y f S Z x d W 9 0 O y w m c X V v d D t T Z W N 0 a W 9 u M S 9 V Z m V y c 2 F f Q X B y X z I w M T c o T W 9 u d G h s e V 9 S Z X B v c n Q p L 1 R p c G 8 g Q W x 0 Z X J h Z G 8 u e 0 N v b H V t b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W Z l c n N h X 0 F w c l 8 y M D E 3 K E 1 v b n R o b H l f U m V w b 3 J 0 K S 9 U a X B v I E F s d G V y Y W R v L n t D b 2 x 1 b W 4 x L D B 9 J n F 1 b 3 Q 7 L C Z x d W 9 0 O 1 N l Y 3 R p b 2 4 x L 1 V m Z X J z Y V 9 B c H J f M j A x N y h N b 2 5 0 a G x 5 X 1 J l c G 9 y d C k v V G l w b y B B b H R l c m F k b y 5 7 Q 2 9 s d W 1 u M i w x f S Z x d W 9 0 O y w m c X V v d D t T Z W N 0 a W 9 u M S 9 V Z m V y c 2 F f Q X B y X z I w M T c o T W 9 u d G h s e V 9 S Z X B v c n Q p L 1 R p c G 8 g Q W x 0 Z X J h Z G 8 u e 0 N v b H V t b j M s M n 0 m c X V v d D s s J n F 1 b 3 Q 7 U 2 V j d G l v b j E v V W Z l c n N h X 0 F w c l 8 y M D E 3 K E 1 v b n R o b H l f U m V w b 3 J 0 K S 9 U a X B v I E F s d G V y Y W R v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Z m V y c 2 F f Q X B y X z I w M T c o T W 9 u d G h s e V 9 S Z X B v c n Q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Z l c n N h X 0 F w c l 8 y M D E 3 K E 1 v b n R o b H l f U m V w b 3 J 0 K S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V y c 2 F f T W F 5 X z I w M T c o T W 9 u d G h s e V 9 S Z X B v c n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W Z l c n N h X 0 1 h e V 8 y M D E 3 X 0 1 v b n R o b H l f U m V w b 3 J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3 L T E w V D E w O j M x O j U x L j c y M D I x N j d a I i A v P j x F b n R y e S B U e X B l P S J G a W x s Q 2 9 s d W 1 u V H l w Z X M i I F Z h b H V l P S J z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m Z X J z Y V 9 N Y X l f M j A x N y h N b 2 5 0 a G x 5 X 1 J l c G 9 y d C k v V G l w b y B B b H R l c m F k b y 5 7 Q 2 9 s d W 1 u M S w w f S Z x d W 9 0 O y w m c X V v d D t T Z W N 0 a W 9 u M S 9 V Z m V y c 2 F f T W F 5 X z I w M T c o T W 9 u d G h s e V 9 S Z X B v c n Q p L 1 R p c G 8 g Q W x 0 Z X J h Z G 8 u e 0 N v b H V t b j I s M X 0 m c X V v d D s s J n F 1 b 3 Q 7 U 2 V j d G l v b j E v V W Z l c n N h X 0 1 h e V 8 y M D E 3 K E 1 v b n R o b H l f U m V w b 3 J 0 K S 9 U a X B v I E F s d G V y Y W R v L n t D b 2 x 1 b W 4 z L D J 9 J n F 1 b 3 Q 7 L C Z x d W 9 0 O 1 N l Y 3 R p b 2 4 x L 1 V m Z X J z Y V 9 N Y X l f M j A x N y h N b 2 5 0 a G x 5 X 1 J l c G 9 y d C k v V G l w b y B B b H R l c m F k b y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V Z m V y c 2 F f T W F 5 X z I w M T c o T W 9 u d G h s e V 9 S Z X B v c n Q p L 1 R p c G 8 g Q W x 0 Z X J h Z G 8 u e 0 N v b H V t b j E s M H 0 m c X V v d D s s J n F 1 b 3 Q 7 U 2 V j d G l v b j E v V W Z l c n N h X 0 1 h e V 8 y M D E 3 K E 1 v b n R o b H l f U m V w b 3 J 0 K S 9 U a X B v I E F s d G V y Y W R v L n t D b 2 x 1 b W 4 y L D F 9 J n F 1 b 3 Q 7 L C Z x d W 9 0 O 1 N l Y 3 R p b 2 4 x L 1 V m Z X J z Y V 9 N Y X l f M j A x N y h N b 2 5 0 a G x 5 X 1 J l c G 9 y d C k v V G l w b y B B b H R l c m F k b y 5 7 Q 2 9 s d W 1 u M y w y f S Z x d W 9 0 O y w m c X V v d D t T Z W N 0 a W 9 u M S 9 V Z m V y c 2 F f T W F 5 X z I w M T c o T W 9 u d G h s e V 9 S Z X B v c n Q p L 1 R p c G 8 g Q W x 0 Z X J h Z G 8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m Z X J z Y V 9 N Y X l f M j A x N y h N b 2 5 0 a G x 5 X 1 J l c G 9 y d C k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V y c 2 F f T W F 5 X z I w M T c o T W 9 u d G h s e V 9 S Z X B v c n Q p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m Z X J z Y V 9 K d W 5 f M j A x N y h N b 2 5 0 a G x 5 X 1 J l c G 9 y d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V Z m V y c 2 F f S n V u X z I w M T d f T W 9 u d G h s e V 9 S Z X B v c n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c t M T B U M T A 6 M z g 6 M D Y u N z k 5 O T Y y M l o i I C 8 + P E V u d H J 5 I F R 5 c G U 9 I k Z p b G x D b 2 x 1 b W 5 U e X B l c y I g V m F s d W U 9 I n N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Z l c n N h X 0 p 1 b l 8 y M D E 3 K E 1 v b n R o b H l f U m V w b 3 J 0 K S 9 U a X B v I E F s d G V y Y W R v L n t D b 2 x 1 b W 4 x L D B 9 J n F 1 b 3 Q 7 L C Z x d W 9 0 O 1 N l Y 3 R p b 2 4 x L 1 V m Z X J z Y V 9 K d W 5 f M j A x N y h N b 2 5 0 a G x 5 X 1 J l c G 9 y d C k v V G l w b y B B b H R l c m F k b y 5 7 Q 2 9 s d W 1 u M i w x f S Z x d W 9 0 O y w m c X V v d D t T Z W N 0 a W 9 u M S 9 V Z m V y c 2 F f S n V u X z I w M T c o T W 9 u d G h s e V 9 S Z X B v c n Q p L 1 R p c G 8 g Q W x 0 Z X J h Z G 8 u e 0 N v b H V t b j M s M n 0 m c X V v d D s s J n F 1 b 3 Q 7 U 2 V j d G l v b j E v V W Z l c n N h X 0 p 1 b l 8 y M D E 3 K E 1 v b n R o b H l f U m V w b 3 J 0 K S 9 U a X B v I E F s d G V y Y W R v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V m Z X J z Y V 9 K d W 5 f M j A x N y h N b 2 5 0 a G x 5 X 1 J l c G 9 y d C k v V G l w b y B B b H R l c m F k b y 5 7 Q 2 9 s d W 1 u M S w w f S Z x d W 9 0 O y w m c X V v d D t T Z W N 0 a W 9 u M S 9 V Z m V y c 2 F f S n V u X z I w M T c o T W 9 u d G h s e V 9 S Z X B v c n Q p L 1 R p c G 8 g Q W x 0 Z X J h Z G 8 u e 0 N v b H V t b j I s M X 0 m c X V v d D s s J n F 1 b 3 Q 7 U 2 V j d G l v b j E v V W Z l c n N h X 0 p 1 b l 8 y M D E 3 K E 1 v b n R o b H l f U m V w b 3 J 0 K S 9 U a X B v I E F s d G V y Y W R v L n t D b 2 x 1 b W 4 z L D J 9 J n F 1 b 3 Q 7 L C Z x d W 9 0 O 1 N l Y 3 R p b 2 4 x L 1 V m Z X J z Y V 9 K d W 5 f M j A x N y h N b 2 5 0 a G x 5 X 1 J l c G 9 y d C k v V G l w b y B B b H R l c m F k b y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W Z l c n N h X 0 p 1 b l 8 y M D E 3 K E 1 v b n R o b H l f U m V w b 3 J 0 K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m Z X J z Y V 9 K d W 5 f M j A x N y h N b 2 5 0 a G x 5 X 1 J l c G 9 y d C k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Z l c n N h X 0 p 1 b F 8 y M D E 3 K E 1 v b n R o b H l f U m V w b 3 J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V m Z X J z Y V 9 K d W x f M j A x N 1 9 N b 2 5 0 a G x 5 X 1 J l c G 9 y d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y 0 x M F Q x M D o 0 N z o z M i 4 5 M T Q 0 O T E 3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Z m V y c 2 F f S n V s X z I w M T c o T W 9 u d G h s e V 9 S Z X B v c n Q p L 1 R p c G 8 g Q W x 0 Z X J h Z G 8 u e 0 N v b H V t b j E s M H 0 m c X V v d D s s J n F 1 b 3 Q 7 U 2 V j d G l v b j E v V W Z l c n N h X 0 p 1 b F 8 y M D E 3 K E 1 v b n R o b H l f U m V w b 3 J 0 K S 9 U a X B v I E F s d G V y Y W R v L n t D b 2 x 1 b W 4 y L D F 9 J n F 1 b 3 Q 7 L C Z x d W 9 0 O 1 N l Y 3 R p b 2 4 x L 1 V m Z X J z Y V 9 K d W x f M j A x N y h N b 2 5 0 a G x 5 X 1 J l c G 9 y d C k v V G l w b y B B b H R l c m F k b y 5 7 Q 2 9 s d W 1 u M y w y f S Z x d W 9 0 O y w m c X V v d D t T Z W N 0 a W 9 u M S 9 V Z m V y c 2 F f S n V s X z I w M T c o T W 9 u d G h s e V 9 S Z X B v c n Q p L 1 R p c G 8 g Q W x 0 Z X J h Z G 8 u e 0 N v b H V t b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W Z l c n N h X 0 p 1 b F 8 y M D E 3 K E 1 v b n R o b H l f U m V w b 3 J 0 K S 9 U a X B v I E F s d G V y Y W R v L n t D b 2 x 1 b W 4 x L D B 9 J n F 1 b 3 Q 7 L C Z x d W 9 0 O 1 N l Y 3 R p b 2 4 x L 1 V m Z X J z Y V 9 K d W x f M j A x N y h N b 2 5 0 a G x 5 X 1 J l c G 9 y d C k v V G l w b y B B b H R l c m F k b y 5 7 Q 2 9 s d W 1 u M i w x f S Z x d W 9 0 O y w m c X V v d D t T Z W N 0 a W 9 u M S 9 V Z m V y c 2 F f S n V s X z I w M T c o T W 9 u d G h s e V 9 S Z X B v c n Q p L 1 R p c G 8 g Q W x 0 Z X J h Z G 8 u e 0 N v b H V t b j M s M n 0 m c X V v d D s s J n F 1 b 3 Q 7 U 2 V j d G l v b j E v V W Z l c n N h X 0 p 1 b F 8 y M D E 3 K E 1 v b n R o b H l f U m V w b 3 J 0 K S 9 U a X B v I E F s d G V y Y W R v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Z m V y c 2 F f S n V s X z I w M T c o T W 9 u d G h s e V 9 S Z X B v c n Q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Z l c n N h X 0 p 1 b F 8 y M D E 3 K E 1 v b n R o b H l f U m V w b 3 J 0 K S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V y c 2 F f Q X V n X z I w M T c o T W 9 u d G h s e V 9 S Z X B v c n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W Z l c n N h X 0 F 1 Z 1 8 y M D E 3 X 0 1 v b n R o b H l f U m V w b 3 J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3 L T E w V D E w O j U w O j I 1 L j Y 5 N T A y N z l a I i A v P j x F b n R y e S B U e X B l P S J G a W x s Q 2 9 s d W 1 u V H l w Z X M i I F Z h b H V l P S J z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m Z X J z Y V 9 B d W d f M j A x N y h N b 2 5 0 a G x 5 X 1 J l c G 9 y d C k v V G l w b y B B b H R l c m F k b y 5 7 Q 2 9 s d W 1 u M S w w f S Z x d W 9 0 O y w m c X V v d D t T Z W N 0 a W 9 u M S 9 V Z m V y c 2 F f Q X V n X z I w M T c o T W 9 u d G h s e V 9 S Z X B v c n Q p L 1 R p c G 8 g Q W x 0 Z X J h Z G 8 u e 0 N v b H V t b j I s M X 0 m c X V v d D s s J n F 1 b 3 Q 7 U 2 V j d G l v b j E v V W Z l c n N h X 0 F 1 Z 1 8 y M D E 3 K E 1 v b n R o b H l f U m V w b 3 J 0 K S 9 U a X B v I E F s d G V y Y W R v L n t D b 2 x 1 b W 4 z L D J 9 J n F 1 b 3 Q 7 L C Z x d W 9 0 O 1 N l Y 3 R p b 2 4 x L 1 V m Z X J z Y V 9 B d W d f M j A x N y h N b 2 5 0 a G x 5 X 1 J l c G 9 y d C k v V G l w b y B B b H R l c m F k b y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V Z m V y c 2 F f Q X V n X z I w M T c o T W 9 u d G h s e V 9 S Z X B v c n Q p L 1 R p c G 8 g Q W x 0 Z X J h Z G 8 u e 0 N v b H V t b j E s M H 0 m c X V v d D s s J n F 1 b 3 Q 7 U 2 V j d G l v b j E v V W Z l c n N h X 0 F 1 Z 1 8 y M D E 3 K E 1 v b n R o b H l f U m V w b 3 J 0 K S 9 U a X B v I E F s d G V y Y W R v L n t D b 2 x 1 b W 4 y L D F 9 J n F 1 b 3 Q 7 L C Z x d W 9 0 O 1 N l Y 3 R p b 2 4 x L 1 V m Z X J z Y V 9 B d W d f M j A x N y h N b 2 5 0 a G x 5 X 1 J l c G 9 y d C k v V G l w b y B B b H R l c m F k b y 5 7 Q 2 9 s d W 1 u M y w y f S Z x d W 9 0 O y w m c X V v d D t T Z W N 0 a W 9 u M S 9 V Z m V y c 2 F f Q X V n X z I w M T c o T W 9 u d G h s e V 9 S Z X B v c n Q p L 1 R p c G 8 g Q W x 0 Z X J h Z G 8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m Z X J z Y V 9 B d W d f M j A x N y h N b 2 5 0 a G x 5 X 1 J l c G 9 y d C k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V y c 2 F f Q X V n X z I w M T c o T W 9 u d G h s e V 9 S Z X B v c n Q p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m Z X J z Y V 9 P Y 3 R f M j A x N y h N b 2 5 0 a G x 5 X 1 J l c G 9 y d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V Z m V y c 2 F f T 2 N 0 X z I w M T d f T W 9 u d G h s e V 9 S Z X B v c n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c t M T B U M T A 6 N T M 6 M D k u M j E x N j E 2 N l o i I C 8 + P E V u d H J 5 I F R 5 c G U 9 I k Z p b G x D b 2 x 1 b W 5 U e X B l c y I g V m F s d W U 9 I n N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Z l c n N h X 0 9 j d F 8 y M D E 3 K E 1 v b n R o b H l f U m V w b 3 J 0 K S 9 U a X B v I E F s d G V y Y W R v L n t D b 2 x 1 b W 4 x L D B 9 J n F 1 b 3 Q 7 L C Z x d W 9 0 O 1 N l Y 3 R p b 2 4 x L 1 V m Z X J z Y V 9 P Y 3 R f M j A x N y h N b 2 5 0 a G x 5 X 1 J l c G 9 y d C k v V G l w b y B B b H R l c m F k b y 5 7 Q 2 9 s d W 1 u M i w x f S Z x d W 9 0 O y w m c X V v d D t T Z W N 0 a W 9 u M S 9 V Z m V y c 2 F f T 2 N 0 X z I w M T c o T W 9 u d G h s e V 9 S Z X B v c n Q p L 1 R p c G 8 g Q W x 0 Z X J h Z G 8 u e 0 N v b H V t b j M s M n 0 m c X V v d D s s J n F 1 b 3 Q 7 U 2 V j d G l v b j E v V W Z l c n N h X 0 9 j d F 8 y M D E 3 K E 1 v b n R o b H l f U m V w b 3 J 0 K S 9 U a X B v I E F s d G V y Y W R v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V m Z X J z Y V 9 P Y 3 R f M j A x N y h N b 2 5 0 a G x 5 X 1 J l c G 9 y d C k v V G l w b y B B b H R l c m F k b y 5 7 Q 2 9 s d W 1 u M S w w f S Z x d W 9 0 O y w m c X V v d D t T Z W N 0 a W 9 u M S 9 V Z m V y c 2 F f T 2 N 0 X z I w M T c o T W 9 u d G h s e V 9 S Z X B v c n Q p L 1 R p c G 8 g Q W x 0 Z X J h Z G 8 u e 0 N v b H V t b j I s M X 0 m c X V v d D s s J n F 1 b 3 Q 7 U 2 V j d G l v b j E v V W Z l c n N h X 0 9 j d F 8 y M D E 3 K E 1 v b n R o b H l f U m V w b 3 J 0 K S 9 U a X B v I E F s d G V y Y W R v L n t D b 2 x 1 b W 4 z L D J 9 J n F 1 b 3 Q 7 L C Z x d W 9 0 O 1 N l Y 3 R p b 2 4 x L 1 V m Z X J z Y V 9 P Y 3 R f M j A x N y h N b 2 5 0 a G x 5 X 1 J l c G 9 y d C k v V G l w b y B B b H R l c m F k b y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W Z l c n N h X 0 9 j d F 8 y M D E 3 K E 1 v b n R o b H l f U m V w b 3 J 0 K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m Z X J z Y V 9 P Y 3 R f M j A x N y h N b 2 5 0 a G x 5 X 1 J l c G 9 y d C k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Z l c n N h X 0 5 v d l 8 y M D E 3 K E 1 v b n R o b H l f U m V w b 3 J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V m Z X J z Y V 9 O b 3 Z f M j A x N 1 9 N b 2 5 0 a G x 5 X 1 J l c G 9 y d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y 0 x M F Q x M D o 1 N T o 1 N i 4 1 N z M x O D g y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Z m V y c 2 F f T m 9 2 X z I w M T c o T W 9 u d G h s e V 9 S Z X B v c n Q p L 1 R p c G 8 g Q W x 0 Z X J h Z G 8 u e 0 N v b H V t b j E s M H 0 m c X V v d D s s J n F 1 b 3 Q 7 U 2 V j d G l v b j E v V W Z l c n N h X 0 5 v d l 8 y M D E 3 K E 1 v b n R o b H l f U m V w b 3 J 0 K S 9 U a X B v I E F s d G V y Y W R v L n t D b 2 x 1 b W 4 y L D F 9 J n F 1 b 3 Q 7 L C Z x d W 9 0 O 1 N l Y 3 R p b 2 4 x L 1 V m Z X J z Y V 9 O b 3 Z f M j A x N y h N b 2 5 0 a G x 5 X 1 J l c G 9 y d C k v V G l w b y B B b H R l c m F k b y 5 7 Q 2 9 s d W 1 u M y w y f S Z x d W 9 0 O y w m c X V v d D t T Z W N 0 a W 9 u M S 9 V Z m V y c 2 F f T m 9 2 X z I w M T c o T W 9 u d G h s e V 9 S Z X B v c n Q p L 1 R p c G 8 g Q W x 0 Z X J h Z G 8 u e 0 N v b H V t b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W Z l c n N h X 0 5 v d l 8 y M D E 3 K E 1 v b n R o b H l f U m V w b 3 J 0 K S 9 U a X B v I E F s d G V y Y W R v L n t D b 2 x 1 b W 4 x L D B 9 J n F 1 b 3 Q 7 L C Z x d W 9 0 O 1 N l Y 3 R p b 2 4 x L 1 V m Z X J z Y V 9 O b 3 Z f M j A x N y h N b 2 5 0 a G x 5 X 1 J l c G 9 y d C k v V G l w b y B B b H R l c m F k b y 5 7 Q 2 9 s d W 1 u M i w x f S Z x d W 9 0 O y w m c X V v d D t T Z W N 0 a W 9 u M S 9 V Z m V y c 2 F f T m 9 2 X z I w M T c o T W 9 u d G h s e V 9 S Z X B v c n Q p L 1 R p c G 8 g Q W x 0 Z X J h Z G 8 u e 0 N v b H V t b j M s M n 0 m c X V v d D s s J n F 1 b 3 Q 7 U 2 V j d G l v b j E v V W Z l c n N h X 0 5 v d l 8 y M D E 3 K E 1 v b n R o b H l f U m V w b 3 J 0 K S 9 U a X B v I E F s d G V y Y W R v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Z m V y c 2 F f T m 9 2 X z I w M T c o T W 9 u d G h s e V 9 S Z X B v c n Q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Z l c n N h X 0 5 v d l 8 y M D E 3 K E 1 v b n R o b H l f U m V w b 3 J 0 K S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V y c 2 F f R G V j X z I w M T c o T W 9 u d G h s e V 9 S Z X B v c n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W Z l c n N h X 0 R l Y 1 8 y M D E 3 X 0 1 v b n R o b H l f U m V w b 3 J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3 L T E w V D E w O j U 4 O j M x L j g 1 M D A w M z l a I i A v P j x F b n R y e S B U e X B l P S J G a W x s Q 2 9 s d W 1 u V H l w Z X M i I F Z h b H V l P S J z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m Z X J z Y V 9 E Z W N f M j A x N y h N b 2 5 0 a G x 5 X 1 J l c G 9 y d C k v V G l w b y B B b H R l c m F k b y 5 7 Q 2 9 s d W 1 u M S w w f S Z x d W 9 0 O y w m c X V v d D t T Z W N 0 a W 9 u M S 9 V Z m V y c 2 F f R G V j X z I w M T c o T W 9 u d G h s e V 9 S Z X B v c n Q p L 1 R p c G 8 g Q W x 0 Z X J h Z G 8 u e 0 N v b H V t b j I s M X 0 m c X V v d D s s J n F 1 b 3 Q 7 U 2 V j d G l v b j E v V W Z l c n N h X 0 R l Y 1 8 y M D E 3 K E 1 v b n R o b H l f U m V w b 3 J 0 K S 9 U a X B v I E F s d G V y Y W R v L n t D b 2 x 1 b W 4 z L D J 9 J n F 1 b 3 Q 7 L C Z x d W 9 0 O 1 N l Y 3 R p b 2 4 x L 1 V m Z X J z Y V 9 E Z W N f M j A x N y h N b 2 5 0 a G x 5 X 1 J l c G 9 y d C k v V G l w b y B B b H R l c m F k b y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V Z m V y c 2 F f R G V j X z I w M T c o T W 9 u d G h s e V 9 S Z X B v c n Q p L 1 R p c G 8 g Q W x 0 Z X J h Z G 8 u e 0 N v b H V t b j E s M H 0 m c X V v d D s s J n F 1 b 3 Q 7 U 2 V j d G l v b j E v V W Z l c n N h X 0 R l Y 1 8 y M D E 3 K E 1 v b n R o b H l f U m V w b 3 J 0 K S 9 U a X B v I E F s d G V y Y W R v L n t D b 2 x 1 b W 4 y L D F 9 J n F 1 b 3 Q 7 L C Z x d W 9 0 O 1 N l Y 3 R p b 2 4 x L 1 V m Z X J z Y V 9 E Z W N f M j A x N y h N b 2 5 0 a G x 5 X 1 J l c G 9 y d C k v V G l w b y B B b H R l c m F k b y 5 7 Q 2 9 s d W 1 u M y w y f S Z x d W 9 0 O y w m c X V v d D t T Z W N 0 a W 9 u M S 9 V Z m V y c 2 F f R G V j X z I w M T c o T W 9 u d G h s e V 9 S Z X B v c n Q p L 1 R p c G 8 g Q W x 0 Z X J h Z G 8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m Z X J z Y V 9 E Z W N f M j A x N y h N b 2 5 0 a G x 5 X 1 J l c G 9 y d C k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V y c 2 F f R G V j X z I w M T c o T W 9 u d G h s e V 9 S Z X B v c n Q p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m Z X J z Y V 9 G Z W J f M j A x N y h N b 2 5 0 a G x 5 X 1 J l c G 9 y d C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y 0 x M F Q x N D o 0 N z o x N y 4 x O D c 0 N D A x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Z m V y c 2 F f R m V i X z I w M T c o T W 9 u d G h s e V 9 S Z X B v c n Q p I C g y K S 9 U a X B v I E F s d G V y Y W R v L n t D b 2 x 1 b W 4 x L D B 9 J n F 1 b 3 Q 7 L C Z x d W 9 0 O 1 N l Y 3 R p b 2 4 x L 1 V m Z X J z Y V 9 G Z W J f M j A x N y h N b 2 5 0 a G x 5 X 1 J l c G 9 y d C k g K D I p L 1 R p c G 8 g Q W x 0 Z X J h Z G 8 u e 0 N v b H V t b j I s M X 0 m c X V v d D s s J n F 1 b 3 Q 7 U 2 V j d G l v b j E v V W Z l c n N h X 0 Z l Y l 8 y M D E 3 K E 1 v b n R o b H l f U m V w b 3 J 0 K S A o M i k v V G l w b y B B b H R l c m F k b y 5 7 Q 2 9 s d W 1 u M y w y f S Z x d W 9 0 O y w m c X V v d D t T Z W N 0 a W 9 u M S 9 V Z m V y c 2 F f R m V i X z I w M T c o T W 9 u d G h s e V 9 S Z X B v c n Q p I C g y K S 9 U a X B v I E F s d G V y Y W R v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V m Z X J z Y V 9 G Z W J f M j A x N y h N b 2 5 0 a G x 5 X 1 J l c G 9 y d C k g K D I p L 1 R p c G 8 g Q W x 0 Z X J h Z G 8 u e 0 N v b H V t b j E s M H 0 m c X V v d D s s J n F 1 b 3 Q 7 U 2 V j d G l v b j E v V W Z l c n N h X 0 Z l Y l 8 y M D E 3 K E 1 v b n R o b H l f U m V w b 3 J 0 K S A o M i k v V G l w b y B B b H R l c m F k b y 5 7 Q 2 9 s d W 1 u M i w x f S Z x d W 9 0 O y w m c X V v d D t T Z W N 0 a W 9 u M S 9 V Z m V y c 2 F f R m V i X z I w M T c o T W 9 u d G h s e V 9 S Z X B v c n Q p I C g y K S 9 U a X B v I E F s d G V y Y W R v L n t D b 2 x 1 b W 4 z L D J 9 J n F 1 b 3 Q 7 L C Z x d W 9 0 O 1 N l Y 3 R p b 2 4 x L 1 V m Z X J z Y V 9 G Z W J f M j A x N y h N b 2 5 0 a G x 5 X 1 J l c G 9 y d C k g K D I p L 1 R p c G 8 g Q W x 0 Z X J h Z G 8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m Z X J z Y V 9 G Z W J f M j A x N y h N b 2 5 0 a G x 5 X 1 J l c G 9 y d C k l M j A o M i k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V y c 2 F f R m V i X z I w M T c o T W 9 u d G h s e V 9 S Z X B v c n Q p J T I w K D I p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m Z X J z Y V 9 K Y W 5 f M j A x N y h N b 2 5 0 a G x 5 X 1 J l c G 9 y d C k l M j A o M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V Z m V y c 2 F f S m F u X z I w M T d f T W 9 u d G h s e V 9 S Z X B v c n R f X 1 8 x X z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c t M T B U M T Q 6 N D g 6 M T k u N j E 4 M j I 2 M l o i I C 8 + P E V u d H J 5 I F R 5 c G U 9 I k Z p b G x D b 2 x 1 b W 5 U e X B l c y I g V m F s d W U 9 I n N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Z l c n N h X 0 p h b l 8 y M D E 3 K E 1 v b n R o b H l f U m V w b 3 J 0 K S A o M S k v V G l w b y B B b H R l c m F k b y 5 7 Q 2 9 s d W 1 u M S w w f S Z x d W 9 0 O y w m c X V v d D t T Z W N 0 a W 9 u M S 9 V Z m V y c 2 F f S m F u X z I w M T c o T W 9 u d G h s e V 9 S Z X B v c n Q p I C g x K S 9 U a X B v I E F s d G V y Y W R v L n t D b 2 x 1 b W 4 y L D F 9 J n F 1 b 3 Q 7 L C Z x d W 9 0 O 1 N l Y 3 R p b 2 4 x L 1 V m Z X J z Y V 9 K Y W 5 f M j A x N y h N b 2 5 0 a G x 5 X 1 J l c G 9 y d C k g K D E p L 1 R p c G 8 g Q W x 0 Z X J h Z G 8 u e 0 N v b H V t b j M s M n 0 m c X V v d D s s J n F 1 b 3 Q 7 U 2 V j d G l v b j E v V W Z l c n N h X 0 p h b l 8 y M D E 3 K E 1 v b n R o b H l f U m V w b 3 J 0 K S A o M S k v V G l w b y B B b H R l c m F k b y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V Z m V y c 2 F f S m F u X z I w M T c o T W 9 u d G h s e V 9 S Z X B v c n Q p I C g x K S 9 U a X B v I E F s d G V y Y W R v L n t D b 2 x 1 b W 4 x L D B 9 J n F 1 b 3 Q 7 L C Z x d W 9 0 O 1 N l Y 3 R p b 2 4 x L 1 V m Z X J z Y V 9 K Y W 5 f M j A x N y h N b 2 5 0 a G x 5 X 1 J l c G 9 y d C k g K D E p L 1 R p c G 8 g Q W x 0 Z X J h Z G 8 u e 0 N v b H V t b j I s M X 0 m c X V v d D s s J n F 1 b 3 Q 7 U 2 V j d G l v b j E v V W Z l c n N h X 0 p h b l 8 y M D E 3 K E 1 v b n R o b H l f U m V w b 3 J 0 K S A o M S k v V G l w b y B B b H R l c m F k b y 5 7 Q 2 9 s d W 1 u M y w y f S Z x d W 9 0 O y w m c X V v d D t T Z W N 0 a W 9 u M S 9 V Z m V y c 2 F f S m F u X z I w M T c o T W 9 u d G h s e V 9 S Z X B v c n Q p I C g x K S 9 U a X B v I E F s d G V y Y W R v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Z m V y c 2 F f S m F u X z I w M T c o T W 9 u d G h s e V 9 S Z X B v c n Q p J T I w K D E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Z l c n N h X 0 p h b l 8 y M D E 3 K E 1 v b n R o b H l f U m V w b 3 J 0 K S U y M C g x K S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V y c 2 F f Q X V n X z I w M T c o T W 9 u d G h s e V 9 S Z X B v c n Q p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W Z l c n N h X 0 F 1 Z 1 8 y M D E 3 X 0 1 v b n R o b H l f U m V w b 3 J 0 X 1 9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y 0 x M F Q x N D o 1 M j o w N y 4 4 N D c 1 N D I 3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Z m V y c 2 F f Q X V n X z I w M T c o T W 9 u d G h s e V 9 S Z X B v c n Q p I C g y K S 9 U a X B v I E F s d G V y Y W R v L n t D b 2 x 1 b W 4 x L D B 9 J n F 1 b 3 Q 7 L C Z x d W 9 0 O 1 N l Y 3 R p b 2 4 x L 1 V m Z X J z Y V 9 B d W d f M j A x N y h N b 2 5 0 a G x 5 X 1 J l c G 9 y d C k g K D I p L 1 R p c G 8 g Q W x 0 Z X J h Z G 8 u e 0 N v b H V t b j I s M X 0 m c X V v d D s s J n F 1 b 3 Q 7 U 2 V j d G l v b j E v V W Z l c n N h X 0 F 1 Z 1 8 y M D E 3 K E 1 v b n R o b H l f U m V w b 3 J 0 K S A o M i k v V G l w b y B B b H R l c m F k b y 5 7 Q 2 9 s d W 1 u M y w y f S Z x d W 9 0 O y w m c X V v d D t T Z W N 0 a W 9 u M S 9 V Z m V y c 2 F f Q X V n X z I w M T c o T W 9 u d G h s e V 9 S Z X B v c n Q p I C g y K S 9 U a X B v I E F s d G V y Y W R v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V m Z X J z Y V 9 B d W d f M j A x N y h N b 2 5 0 a G x 5 X 1 J l c G 9 y d C k g K D I p L 1 R p c G 8 g Q W x 0 Z X J h Z G 8 u e 0 N v b H V t b j E s M H 0 m c X V v d D s s J n F 1 b 3 Q 7 U 2 V j d G l v b j E v V W Z l c n N h X 0 F 1 Z 1 8 y M D E 3 K E 1 v b n R o b H l f U m V w b 3 J 0 K S A o M i k v V G l w b y B B b H R l c m F k b y 5 7 Q 2 9 s d W 1 u M i w x f S Z x d W 9 0 O y w m c X V v d D t T Z W N 0 a W 9 u M S 9 V Z m V y c 2 F f Q X V n X z I w M T c o T W 9 u d G h s e V 9 S Z X B v c n Q p I C g y K S 9 U a X B v I E F s d G V y Y W R v L n t D b 2 x 1 b W 4 z L D J 9 J n F 1 b 3 Q 7 L C Z x d W 9 0 O 1 N l Y 3 R p b 2 4 x L 1 V m Z X J z Y V 9 B d W d f M j A x N y h N b 2 5 0 a G x 5 X 1 J l c G 9 y d C k g K D I p L 1 R p c G 8 g Q W x 0 Z X J h Z G 8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m Z X J z Y V 9 B d W d f M j A x N y h N b 2 5 0 a G x 5 X 1 J l c G 9 y d C k l M j A o M i k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V y c 2 F f Q X V n X z I w M T c o T W 9 u d G h s e V 9 S Z X B v c n Q p J T I w K D I p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z a W 5 h J T I w V W Z l c n N h X z I w M T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V c 2 l u Y V 9 V Z m V y c 2 F f M j A x N 1 8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3 L T E w V D E 1 O j A y O j E 3 L j k 3 N T g 1 O D V a I i A v P j x F b n R y e S B U e X B l P S J G a W x s Q 2 9 s d W 1 u V H l w Z X M i I F Z h b H V l P S J z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z a W 5 h I F V m Z X J z Y V 8 y M D E 3 L 1 R p c G 8 g Q W x 0 Z X J h Z G 8 u e 0 N v b H V t b j E s M H 0 m c X V v d D s s J n F 1 b 3 Q 7 U 2 V j d G l v b j E v V X N p b m E g V W Z l c n N h X z I w M T c v V G l w b y B B b H R l c m F k b y 5 7 Q 2 9 s d W 1 u M i w x f S Z x d W 9 0 O y w m c X V v d D t T Z W N 0 a W 9 u M S 9 V c 2 l u Y S B V Z m V y c 2 F f M j A x N y 9 U a X B v I E F s d G V y Y W R v L n t D b 2 x 1 b W 4 z L D J 9 J n F 1 b 3 Q 7 L C Z x d W 9 0 O 1 N l Y 3 R p b 2 4 x L 1 V z a W 5 h I F V m Z X J z Y V 8 y M D E 3 L 1 R p c G 8 g Q W x 0 Z X J h Z G 8 u e 0 N v b H V t b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X N p b m E g V W Z l c n N h X z I w M T c v V G l w b y B B b H R l c m F k b y 5 7 Q 2 9 s d W 1 u M S w w f S Z x d W 9 0 O y w m c X V v d D t T Z W N 0 a W 9 u M S 9 V c 2 l u Y S B V Z m V y c 2 F f M j A x N y 9 U a X B v I E F s d G V y Y W R v L n t D b 2 x 1 b W 4 y L D F 9 J n F 1 b 3 Q 7 L C Z x d W 9 0 O 1 N l Y 3 R p b 2 4 x L 1 V z a W 5 h I F V m Z X J z Y V 8 y M D E 3 L 1 R p c G 8 g Q W x 0 Z X J h Z G 8 u e 0 N v b H V t b j M s M n 0 m c X V v d D s s J n F 1 b 3 Q 7 U 2 V j d G l v b j E v V X N p b m E g V W Z l c n N h X z I w M T c v V G l w b y B B b H R l c m F k b y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X N p b m E l M j B V Z m V y c 2 F f M j A x N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z a W 5 h J T I w V W Z l c n N h X z I w M T c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j N A J g W n T J L k G F v h 1 8 L k 0 Y A A A A A A g A A A A A A E G Y A A A A B A A A g A A A A 0 k a v 9 X a W b 9 U l G M w I / y h V j J b 0 G 3 i n v k Z Z z R z D V T q e g M o A A A A A D o A A A A A C A A A g A A A A s w + a R n p G G C f 7 p P A b 7 s D 5 + V T j K I o N e 8 v M L P H 5 I r B a m 6 d Q A A A A N h 2 v k T G E q a d l g 1 g F o / E y / 9 j 9 z A y F M H O t 5 g m E p o X N M j E + 4 Z z c b a L c G F u H Y M g g S y w 5 K B 1 m Y l 1 u p g O a C z k 3 c W x n 5 S Y o x t R l L W u 2 g w 5 f q A h k a x R A A A A A p v U Y g K Y Q K E X t 8 j a 7 p 1 Y o T m U 9 G t T l A d 8 G N L G q F o 1 t p B J L R x L k 9 D c o C E F R B p L 2 V B / j T 6 G V e v O N y 9 3 s n t 4 p g + 7 6 s Q = = < / D a t a M a s h u p > 
</file>

<file path=customXml/itemProps1.xml><?xml version="1.0" encoding="utf-8"?>
<ds:datastoreItem xmlns:ds="http://schemas.openxmlformats.org/officeDocument/2006/customXml" ds:itemID="{31557777-2A4F-411D-9064-703D1772D82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01_2017</vt:lpstr>
      <vt:lpstr>02_2017</vt:lpstr>
      <vt:lpstr>03_2017</vt:lpstr>
      <vt:lpstr>04_2017</vt:lpstr>
      <vt:lpstr>05_2017</vt:lpstr>
      <vt:lpstr>06_2017</vt:lpstr>
      <vt:lpstr>07_2017</vt:lpstr>
      <vt:lpstr>08_2017</vt:lpstr>
      <vt:lpstr>09_2017</vt:lpstr>
      <vt:lpstr>10_2017</vt:lpstr>
      <vt:lpstr>11_2017</vt:lpstr>
      <vt:lpstr>12_2017</vt:lpstr>
      <vt:lpstr>Anual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Ufersa</dc:creator>
  <cp:lastModifiedBy>Ufersa</cp:lastModifiedBy>
  <dcterms:created xsi:type="dcterms:W3CDTF">2018-07-09T12:13:29Z</dcterms:created>
  <dcterms:modified xsi:type="dcterms:W3CDTF">2018-07-11T12:24:41Z</dcterms:modified>
</cp:coreProperties>
</file>